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1C7CC35-676D-4FFE-AA3A-70C030EC54AE}"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_1_期首BS等残高取込" sheetId="20" r:id="rId7"/>
    <sheet name="B①_2_期首債権債務の決済予定" sheetId="21" r:id="rId8"/>
    <sheet name="B②入力画面" sheetId="17" r:id="rId9"/>
    <sheet name="B③_予算仕訳" sheetId="19" r:id="rId10"/>
    <sheet name="B④予算元帳 " sheetId="22" r:id="rId11"/>
  </sheets>
  <definedNames>
    <definedName name="_xlnm.Print_Area" localSheetId="2">A①_入力!$B$1:$T$90</definedName>
    <definedName name="_xlnm.Print_Area" localSheetId="3">A②_出力!$B$1:$T$165</definedName>
    <definedName name="_xlnm.Print_Area" localSheetId="6">B①_1_期首BS等残高取込!$B$1:$X$62</definedName>
    <definedName name="_xlnm.Print_Area" localSheetId="7">B①_2_期首債権債務の決済予定!$B$1:$U$48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10">'B④予算元帳 '!$B$1:$T$296</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 name="_xlnm.Print_Titles" localSheetId="10">'B④予算元帳 '!$1:$4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18" i="22" l="1"/>
  <c r="M295" i="22"/>
  <c r="O220" i="22" l="1"/>
  <c r="O283" i="22" l="1"/>
  <c r="C287" i="22"/>
  <c r="O233" i="22"/>
  <c r="O194" i="22"/>
  <c r="O157" i="22"/>
  <c r="M17" i="21"/>
  <c r="M35" i="21"/>
  <c r="O35" i="21" s="1"/>
  <c r="C134" i="22"/>
  <c r="O132" i="22"/>
  <c r="O105" i="22"/>
  <c r="J271" i="22"/>
  <c r="C263" i="22"/>
  <c r="C239" i="22"/>
  <c r="C200" i="22"/>
  <c r="C166" i="22"/>
  <c r="C168" i="22" s="1"/>
  <c r="C170" i="22" s="1"/>
  <c r="C172" i="22" s="1"/>
  <c r="C174" i="22" s="1"/>
  <c r="C161" i="22"/>
  <c r="C163" i="22" s="1"/>
  <c r="C165" i="22" s="1"/>
  <c r="C167" i="22" s="1"/>
  <c r="C169" i="22" s="1"/>
  <c r="C171" i="22" s="1"/>
  <c r="C173" i="22" s="1"/>
  <c r="C175" i="22" s="1"/>
  <c r="C160" i="22"/>
  <c r="C135" i="22"/>
  <c r="C136" i="22" s="1"/>
  <c r="C137" i="22" s="1"/>
  <c r="C138" i="22" s="1"/>
  <c r="C139" i="22" s="1"/>
  <c r="C140" i="22" s="1"/>
  <c r="C141" i="22" s="1"/>
  <c r="C142" i="22" s="1"/>
  <c r="C107" i="22"/>
  <c r="C108" i="22" s="1"/>
  <c r="C109" i="22" s="1"/>
  <c r="C110" i="22" s="1"/>
  <c r="C111" i="22" s="1"/>
  <c r="C112" i="22" s="1"/>
  <c r="C113" i="22" s="1"/>
  <c r="C114" i="22" s="1"/>
  <c r="C79" i="22"/>
  <c r="C80" i="22" s="1"/>
  <c r="C81" i="22" s="1"/>
  <c r="C82" i="22" s="1"/>
  <c r="C83" i="22" s="1"/>
  <c r="C84" i="22" s="1"/>
  <c r="C85" i="22" s="1"/>
  <c r="C86" i="22" s="1"/>
  <c r="C162" i="22" l="1"/>
  <c r="M39" i="22" l="1"/>
  <c r="J89" i="22" s="1"/>
  <c r="M38" i="22"/>
  <c r="J88" i="22" s="1"/>
  <c r="M37" i="22"/>
  <c r="J87" i="22" s="1"/>
  <c r="M36" i="22"/>
  <c r="J86" i="22" s="1"/>
  <c r="M35" i="22"/>
  <c r="J85" i="22" s="1"/>
  <c r="M34" i="22"/>
  <c r="J84" i="22" s="1"/>
  <c r="O88" i="22" l="1"/>
  <c r="M116" i="22"/>
  <c r="O89" i="22"/>
  <c r="M117" i="22"/>
  <c r="O87" i="22"/>
  <c r="M115" i="22"/>
  <c r="O84" i="22"/>
  <c r="M112" i="22"/>
  <c r="O86" i="22"/>
  <c r="M114" i="22"/>
  <c r="M113" i="22"/>
  <c r="O85" i="22"/>
  <c r="M33" i="22"/>
  <c r="J83" i="22" s="1"/>
  <c r="M32" i="22"/>
  <c r="J82" i="22" s="1"/>
  <c r="M31" i="22"/>
  <c r="J81" i="22" s="1"/>
  <c r="M30" i="22"/>
  <c r="J80" i="22" s="1"/>
  <c r="M29" i="22"/>
  <c r="J79" i="22" s="1"/>
  <c r="M28" i="22"/>
  <c r="K2" i="22"/>
  <c r="I2" i="22"/>
  <c r="C55" i="22"/>
  <c r="C56" i="22" s="1"/>
  <c r="C57" i="22" s="1"/>
  <c r="C58" i="22" s="1"/>
  <c r="C59" i="22" s="1"/>
  <c r="C60" i="22" s="1"/>
  <c r="C61" i="22" s="1"/>
  <c r="C62" i="22" s="1"/>
  <c r="C29" i="22"/>
  <c r="C30" i="22" s="1"/>
  <c r="C31" i="22" s="1"/>
  <c r="C32" i="22" s="1"/>
  <c r="C33" i="22" s="1"/>
  <c r="C34" i="22" s="1"/>
  <c r="C35" i="22" s="1"/>
  <c r="C36" i="22" s="1"/>
  <c r="O80" i="22" l="1"/>
  <c r="M108" i="22"/>
  <c r="O81" i="22"/>
  <c r="M109" i="22"/>
  <c r="O82" i="22"/>
  <c r="M110" i="22"/>
  <c r="O83" i="22"/>
  <c r="M111" i="22"/>
  <c r="O28" i="22"/>
  <c r="O29" i="22" s="1"/>
  <c r="O30" i="22" s="1"/>
  <c r="O31" i="22" s="1"/>
  <c r="O32" i="22" s="1"/>
  <c r="O33" i="22" s="1"/>
  <c r="O34" i="22" s="1"/>
  <c r="O35" i="22" s="1"/>
  <c r="O36" i="22" s="1"/>
  <c r="O37" i="22" s="1"/>
  <c r="O38" i="22" s="1"/>
  <c r="O39" i="22" s="1"/>
  <c r="J78" i="22"/>
  <c r="M107" i="22"/>
  <c r="O79" i="22"/>
  <c r="O78" i="22" l="1"/>
  <c r="M106" i="22"/>
  <c r="O106" i="22" l="1"/>
  <c r="O107" i="22" s="1"/>
  <c r="O108" i="22" s="1"/>
  <c r="O109" i="22" s="1"/>
  <c r="O110" i="22" s="1"/>
  <c r="O111" i="22" s="1"/>
  <c r="O112" i="22" s="1"/>
  <c r="O113" i="22" s="1"/>
  <c r="O114" i="22" s="1"/>
  <c r="O115" i="22" s="1"/>
  <c r="O116" i="22" s="1"/>
  <c r="O117" i="22" s="1"/>
  <c r="M118" i="22"/>
  <c r="K42" i="19"/>
  <c r="C44" i="19"/>
  <c r="K26" i="19"/>
  <c r="C28" i="19"/>
  <c r="S140" i="19"/>
  <c r="E135" i="19"/>
  <c r="C135" i="19"/>
  <c r="S131" i="19"/>
  <c r="E126" i="19"/>
  <c r="C126" i="19"/>
  <c r="S122" i="19"/>
  <c r="C117" i="19"/>
  <c r="S113" i="19"/>
  <c r="S104" i="19"/>
  <c r="C97" i="19"/>
  <c r="C99" i="19" s="1"/>
  <c r="S95" i="19"/>
  <c r="S86" i="19"/>
  <c r="S77" i="19"/>
  <c r="S68" i="19"/>
  <c r="S58" i="19"/>
  <c r="C51" i="19"/>
  <c r="C53" i="19" s="1"/>
  <c r="S49" i="19"/>
  <c r="C36" i="19"/>
  <c r="C38" i="19" s="1"/>
  <c r="S34" i="19"/>
  <c r="L2" i="19"/>
  <c r="I2" i="19"/>
  <c r="V170" i="19"/>
  <c r="K170" i="19"/>
  <c r="J65" i="22" s="1"/>
  <c r="K168" i="19"/>
  <c r="J64" i="22" s="1"/>
  <c r="K166" i="19"/>
  <c r="J63" i="22" s="1"/>
  <c r="K164" i="19"/>
  <c r="J62" i="22" s="1"/>
  <c r="K162" i="19"/>
  <c r="J61" i="22" s="1"/>
  <c r="C162" i="19"/>
  <c r="C164" i="19" s="1"/>
  <c r="K160" i="19"/>
  <c r="J60" i="22" s="1"/>
  <c r="K158" i="19"/>
  <c r="J59" i="22" s="1"/>
  <c r="K156" i="19"/>
  <c r="J58" i="22" s="1"/>
  <c r="K154" i="19"/>
  <c r="J57" i="22" s="1"/>
  <c r="K152" i="19"/>
  <c r="J56" i="22" s="1"/>
  <c r="C152" i="19"/>
  <c r="C154" i="19" s="1"/>
  <c r="C156" i="19" s="1"/>
  <c r="C158" i="19" s="1"/>
  <c r="K150" i="19"/>
  <c r="J55" i="22" s="1"/>
  <c r="K148" i="19"/>
  <c r="J54" i="22" s="1"/>
  <c r="O54" i="22" s="1"/>
  <c r="O55" i="22" s="1"/>
  <c r="C103" i="19"/>
  <c r="C112" i="19" s="1"/>
  <c r="C57" i="19"/>
  <c r="C67" i="19" s="1"/>
  <c r="C76" i="19" s="1"/>
  <c r="C85" i="19" s="1"/>
  <c r="C88" i="19" s="1"/>
  <c r="C90" i="19" s="1"/>
  <c r="L2" i="21"/>
  <c r="I2" i="21"/>
  <c r="J45" i="20"/>
  <c r="J47" i="20" s="1"/>
  <c r="J49" i="20" s="1"/>
  <c r="J39" i="20"/>
  <c r="J35" i="20"/>
  <c r="L2" i="20"/>
  <c r="J2" i="20"/>
  <c r="L2" i="17"/>
  <c r="I2" i="17"/>
  <c r="S26" i="17"/>
  <c r="S24" i="17"/>
  <c r="T26" i="17" s="1"/>
  <c r="S22" i="17"/>
  <c r="S20" i="17"/>
  <c r="L2" i="18"/>
  <c r="J2" i="18"/>
  <c r="K103" i="19" l="1"/>
  <c r="M141" i="22"/>
  <c r="K139" i="19"/>
  <c r="J181" i="22" s="1"/>
  <c r="M145" i="22"/>
  <c r="K57" i="19"/>
  <c r="M136" i="22"/>
  <c r="K112" i="19"/>
  <c r="M142" i="22"/>
  <c r="K121" i="19"/>
  <c r="M143" i="22"/>
  <c r="S26" i="19"/>
  <c r="M159" i="22" s="1"/>
  <c r="J195" i="22"/>
  <c r="K48" i="19"/>
  <c r="M135" i="22"/>
  <c r="K67" i="19"/>
  <c r="M137" i="22"/>
  <c r="K76" i="19"/>
  <c r="M138" i="22"/>
  <c r="K85" i="19"/>
  <c r="M139" i="22"/>
  <c r="K33" i="19"/>
  <c r="M133" i="22"/>
  <c r="K130" i="19"/>
  <c r="M144" i="22"/>
  <c r="O56" i="22"/>
  <c r="O57" i="22" s="1"/>
  <c r="O58" i="22" s="1"/>
  <c r="O59" i="22" s="1"/>
  <c r="O60" i="22" s="1"/>
  <c r="O61" i="22" s="1"/>
  <c r="O62" i="22" s="1"/>
  <c r="O63" i="22" s="1"/>
  <c r="O64" i="22" s="1"/>
  <c r="O65" i="22" s="1"/>
  <c r="K94" i="19"/>
  <c r="M140" i="22"/>
  <c r="T22" i="17"/>
  <c r="K44" i="19"/>
  <c r="J134" i="22"/>
  <c r="S42" i="19"/>
  <c r="M196" i="22" s="1"/>
  <c r="M208" i="22" s="1"/>
  <c r="K28" i="19"/>
  <c r="C106" i="19"/>
  <c r="C108" i="19" s="1"/>
  <c r="C60" i="19"/>
  <c r="C62" i="19" s="1"/>
  <c r="C70" i="19"/>
  <c r="C72" i="19" s="1"/>
  <c r="C79" i="19"/>
  <c r="C81" i="19" s="1"/>
  <c r="S115" i="19" l="1"/>
  <c r="J175" i="22"/>
  <c r="M146" i="22"/>
  <c r="O133" i="22"/>
  <c r="O134" i="22" s="1"/>
  <c r="O135" i="22" s="1"/>
  <c r="O136" i="22" s="1"/>
  <c r="O137" i="22" s="1"/>
  <c r="O138" i="22" s="1"/>
  <c r="O139" i="22" s="1"/>
  <c r="O140" i="22" s="1"/>
  <c r="O141" i="22" s="1"/>
  <c r="O142" i="22" s="1"/>
  <c r="O143" i="22" s="1"/>
  <c r="O144" i="22" s="1"/>
  <c r="O145" i="22" s="1"/>
  <c r="S44" i="19"/>
  <c r="M235" i="22" s="1"/>
  <c r="M247" i="22" s="1"/>
  <c r="J284" i="22"/>
  <c r="S36" i="19"/>
  <c r="J158" i="22"/>
  <c r="S51" i="19"/>
  <c r="J161" i="22"/>
  <c r="S60" i="19"/>
  <c r="J163" i="22"/>
  <c r="S28" i="19"/>
  <c r="M259" i="22" s="1"/>
  <c r="J234" i="22"/>
  <c r="S70" i="19"/>
  <c r="J165" i="22"/>
  <c r="O195" i="22"/>
  <c r="O196" i="22" s="1"/>
  <c r="S133" i="19"/>
  <c r="J179" i="22"/>
  <c r="S88" i="19"/>
  <c r="J169" i="22"/>
  <c r="S97" i="19"/>
  <c r="J171" i="22"/>
  <c r="S79" i="19"/>
  <c r="J167" i="22"/>
  <c r="S124" i="19"/>
  <c r="J177" i="22"/>
  <c r="S106" i="19"/>
  <c r="J173" i="22"/>
  <c r="J146" i="22"/>
  <c r="O146" i="22" s="1"/>
  <c r="M160" i="22" l="1"/>
  <c r="J197" i="22"/>
  <c r="S38" i="19"/>
  <c r="M260" i="22" s="1"/>
  <c r="K36" i="19"/>
  <c r="K38" i="19" s="1"/>
  <c r="J236" i="22" s="1"/>
  <c r="M174" i="22"/>
  <c r="S108" i="19"/>
  <c r="M267" i="22" s="1"/>
  <c r="K106" i="19"/>
  <c r="S90" i="19"/>
  <c r="M265" i="22" s="1"/>
  <c r="M170" i="22"/>
  <c r="J202" i="22"/>
  <c r="K88" i="19"/>
  <c r="K90" i="19" s="1"/>
  <c r="J241" i="22" s="1"/>
  <c r="O234" i="22"/>
  <c r="O235" i="22" s="1"/>
  <c r="O236" i="22" s="1"/>
  <c r="J295" i="22"/>
  <c r="O284" i="22"/>
  <c r="O285" i="22" s="1"/>
  <c r="O286" i="22" s="1"/>
  <c r="O287" i="22" s="1"/>
  <c r="O288" i="22" s="1"/>
  <c r="O289" i="22" s="1"/>
  <c r="O290" i="22" s="1"/>
  <c r="O291" i="22" s="1"/>
  <c r="O292" i="22" s="1"/>
  <c r="O293" i="22" s="1"/>
  <c r="O294" i="22" s="1"/>
  <c r="O295" i="22" s="1"/>
  <c r="K97" i="19"/>
  <c r="M172" i="22"/>
  <c r="S99" i="19"/>
  <c r="M266" i="22" s="1"/>
  <c r="J200" i="22"/>
  <c r="M166" i="22"/>
  <c r="K70" i="19"/>
  <c r="K72" i="19" s="1"/>
  <c r="J239" i="22" s="1"/>
  <c r="S72" i="19"/>
  <c r="M263" i="22" s="1"/>
  <c r="M178" i="22"/>
  <c r="S126" i="19"/>
  <c r="M269" i="22" s="1"/>
  <c r="K124" i="19"/>
  <c r="M180" i="22"/>
  <c r="S135" i="19"/>
  <c r="M270" i="22" s="1"/>
  <c r="K133" i="19"/>
  <c r="K60" i="19"/>
  <c r="K62" i="19" s="1"/>
  <c r="J238" i="22" s="1"/>
  <c r="M164" i="22"/>
  <c r="J199" i="22"/>
  <c r="S62" i="19"/>
  <c r="M262" i="22" s="1"/>
  <c r="J182" i="22"/>
  <c r="O158" i="22"/>
  <c r="O159" i="22" s="1"/>
  <c r="O160" i="22" s="1"/>
  <c r="O161" i="22" s="1"/>
  <c r="O259" i="22"/>
  <c r="O260" i="22" s="1"/>
  <c r="S81" i="19"/>
  <c r="M264" i="22" s="1"/>
  <c r="M168" i="22"/>
  <c r="J201" i="22"/>
  <c r="K79" i="19"/>
  <c r="K81" i="19" s="1"/>
  <c r="J240" i="22" s="1"/>
  <c r="O197" i="22"/>
  <c r="O198" i="22" s="1"/>
  <c r="J198" i="22"/>
  <c r="M162" i="22"/>
  <c r="S53" i="19"/>
  <c r="M261" i="22" s="1"/>
  <c r="M271" i="22" s="1"/>
  <c r="K51" i="19"/>
  <c r="K53" i="19" s="1"/>
  <c r="J237" i="22" s="1"/>
  <c r="S117" i="19"/>
  <c r="M268" i="22" s="1"/>
  <c r="M176" i="22"/>
  <c r="K115" i="19"/>
  <c r="R142" i="12"/>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K99" i="19" l="1"/>
  <c r="J242" i="22" s="1"/>
  <c r="J247" i="22" s="1"/>
  <c r="J203" i="22"/>
  <c r="V139" i="19"/>
  <c r="O237" i="22"/>
  <c r="O238" i="22" s="1"/>
  <c r="O239" i="22" s="1"/>
  <c r="O240" i="22" s="1"/>
  <c r="O241" i="22" s="1"/>
  <c r="O242" i="22" s="1"/>
  <c r="O243" i="22" s="1"/>
  <c r="O244" i="22" s="1"/>
  <c r="K108" i="19"/>
  <c r="J243" i="22" s="1"/>
  <c r="J204" i="22"/>
  <c r="O261" i="22"/>
  <c r="O262" i="22" s="1"/>
  <c r="O263" i="22" s="1"/>
  <c r="O264" i="22" s="1"/>
  <c r="O265" i="22" s="1"/>
  <c r="O266" i="22" s="1"/>
  <c r="O267" i="22" s="1"/>
  <c r="O268" i="22" s="1"/>
  <c r="O269" i="22" s="1"/>
  <c r="O270" i="22" s="1"/>
  <c r="O271" i="22" s="1"/>
  <c r="K135" i="19"/>
  <c r="J246" i="22" s="1"/>
  <c r="J207" i="22"/>
  <c r="O199" i="22"/>
  <c r="O200" i="22" s="1"/>
  <c r="O201" i="22" s="1"/>
  <c r="O202" i="22" s="1"/>
  <c r="O203" i="22" s="1"/>
  <c r="O162" i="22"/>
  <c r="O163" i="22" s="1"/>
  <c r="O164" i="22" s="1"/>
  <c r="O165" i="22" s="1"/>
  <c r="O166" i="22" s="1"/>
  <c r="O167" i="22" s="1"/>
  <c r="O168" i="22" s="1"/>
  <c r="O169" i="22" s="1"/>
  <c r="O170" i="22" s="1"/>
  <c r="O171" i="22" s="1"/>
  <c r="O172" i="22" s="1"/>
  <c r="O173" i="22" s="1"/>
  <c r="O174" i="22" s="1"/>
  <c r="O175" i="22" s="1"/>
  <c r="O176" i="22" s="1"/>
  <c r="O177" i="22" s="1"/>
  <c r="O178" i="22" s="1"/>
  <c r="O179" i="22" s="1"/>
  <c r="O180" i="22" s="1"/>
  <c r="O181" i="22" s="1"/>
  <c r="J208" i="22"/>
  <c r="K117" i="19"/>
  <c r="J244" i="22" s="1"/>
  <c r="J205" i="22"/>
  <c r="K126" i="19"/>
  <c r="J245" i="22" s="1"/>
  <c r="J206" i="22"/>
  <c r="M182" i="22"/>
  <c r="O182" i="22" s="1"/>
  <c r="T116" i="12"/>
  <c r="S80" i="6"/>
  <c r="M150" i="12"/>
  <c r="M94" i="12"/>
  <c r="S140" i="12"/>
  <c r="S142" i="12"/>
  <c r="N69" i="12"/>
  <c r="M74" i="12"/>
  <c r="S78" i="6"/>
  <c r="T50" i="6"/>
  <c r="S48" i="6"/>
  <c r="T29" i="6"/>
  <c r="O245" i="22" l="1"/>
  <c r="O246" i="22" s="1"/>
  <c r="O247" i="22" s="1"/>
  <c r="O204" i="22"/>
  <c r="O205" i="22" s="1"/>
  <c r="O206" i="22" s="1"/>
  <c r="O207" i="22" s="1"/>
  <c r="O208" i="22" s="1"/>
  <c r="T80" i="6"/>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M74" i="6" l="1"/>
  <c r="M135" i="12"/>
  <c r="O74" i="12"/>
  <c r="P69" i="12"/>
  <c r="S54" i="6"/>
  <c r="M52" i="6"/>
  <c r="M60" i="6" s="1"/>
  <c r="N48" i="6" s="1"/>
  <c r="M39" i="6"/>
  <c r="M44" i="12" s="1"/>
  <c r="M82" i="6"/>
  <c r="M39" i="12" s="1"/>
  <c r="S33" i="6"/>
  <c r="S31" i="6"/>
  <c r="T33" i="6" l="1"/>
  <c r="S52" i="6"/>
  <c r="M49" i="12"/>
  <c r="M145" i="12"/>
  <c r="M64" i="6"/>
  <c r="M104" i="12" s="1"/>
  <c r="M54" i="12"/>
  <c r="M59" i="12" s="1"/>
  <c r="M79" i="12" s="1"/>
  <c r="P74" i="12"/>
  <c r="Q69" i="12"/>
  <c r="M43" i="6"/>
  <c r="M99" i="12" s="1"/>
  <c r="N27" i="6"/>
  <c r="T54" i="6"/>
  <c r="N70" i="6"/>
  <c r="N114" i="12" s="1"/>
  <c r="N150" i="12" s="1"/>
  <c r="M86" i="6"/>
  <c r="N60" i="6"/>
  <c r="G7" i="12"/>
  <c r="F7" i="12"/>
  <c r="M2" i="12"/>
  <c r="J2" i="12"/>
  <c r="S21" i="6"/>
  <c r="S22" i="12" s="1"/>
  <c r="S19" i="6"/>
  <c r="S20" i="12" s="1"/>
  <c r="M84" i="12" l="1"/>
  <c r="N64" i="6"/>
  <c r="N104" i="12" s="1"/>
  <c r="N54" i="12"/>
  <c r="N59" i="12" s="1"/>
  <c r="N79" i="12" s="1"/>
  <c r="M155" i="12"/>
  <c r="M160" i="12" s="1"/>
  <c r="M109" i="12"/>
  <c r="Q74" i="12"/>
  <c r="R69" i="12"/>
  <c r="N35" i="6"/>
  <c r="O48" i="6"/>
  <c r="T21" i="6"/>
  <c r="T22" i="12" s="1"/>
  <c r="N74" i="6" l="1"/>
  <c r="N82" i="6" s="1"/>
  <c r="N39" i="12" s="1"/>
  <c r="N135" i="12"/>
  <c r="M119" i="12"/>
  <c r="M124" i="12" s="1"/>
  <c r="R74" i="12"/>
  <c r="M71" i="12"/>
  <c r="S69" i="12"/>
  <c r="N39" i="6"/>
  <c r="N44" i="12" s="1"/>
  <c r="O60" i="6"/>
  <c r="S23" i="6"/>
  <c r="S24" i="12" s="1"/>
  <c r="S25" i="6"/>
  <c r="S26" i="12" s="1"/>
  <c r="O64" i="6" l="1"/>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T18" i="12" l="1"/>
  <c r="T30" i="12"/>
  <c r="T96" i="12" s="1"/>
  <c r="N155" i="12"/>
  <c r="N160" i="12" s="1"/>
  <c r="N109" i="12"/>
  <c r="O71" i="12"/>
  <c r="N76" i="12"/>
  <c r="O35" i="6"/>
  <c r="P60" i="6"/>
  <c r="N119" i="12" l="1"/>
  <c r="N124" i="12" s="1"/>
  <c r="O74" i="6"/>
  <c r="O82" i="6" s="1"/>
  <c r="O39" i="12" s="1"/>
  <c r="O135" i="12"/>
  <c r="P64" i="6"/>
  <c r="P104" i="12" s="1"/>
  <c r="P54" i="12"/>
  <c r="P59" i="12" s="1"/>
  <c r="P79" i="12" s="1"/>
  <c r="O76" i="12"/>
  <c r="P71" i="12"/>
  <c r="P70" i="6"/>
  <c r="P114" i="12" s="1"/>
  <c r="P150" i="12" s="1"/>
  <c r="O39" i="6"/>
  <c r="O44" i="12" s="1"/>
  <c r="Q48" i="6"/>
  <c r="O86" i="6" l="1"/>
  <c r="O145" i="12"/>
  <c r="O49" i="12"/>
  <c r="O84" i="12" s="1"/>
  <c r="Q71" i="12"/>
  <c r="P76" i="12"/>
  <c r="P27" i="6"/>
  <c r="O43" i="6"/>
  <c r="O99" i="12" s="1"/>
  <c r="Q60" i="6"/>
  <c r="O109" i="12" l="1"/>
  <c r="Q64" i="6"/>
  <c r="Q104" i="12" s="1"/>
  <c r="Q54" i="12"/>
  <c r="Q59" i="12" s="1"/>
  <c r="Q79" i="12" s="1"/>
  <c r="O155" i="12"/>
  <c r="O160" i="12" s="1"/>
  <c r="R71" i="12"/>
  <c r="Q76" i="12"/>
  <c r="P35" i="6"/>
  <c r="P39" i="6" s="1"/>
  <c r="P44" i="12" s="1"/>
  <c r="R48" i="6"/>
  <c r="P74" i="6" l="1"/>
  <c r="P82" i="6" s="1"/>
  <c r="P39" i="12" s="1"/>
  <c r="P135" i="12"/>
  <c r="O119" i="12"/>
  <c r="O124" i="12" s="1"/>
  <c r="T71" i="12"/>
  <c r="R76" i="12"/>
  <c r="S71" i="12"/>
  <c r="Q27" i="6"/>
  <c r="P43" i="6"/>
  <c r="P99" i="12" s="1"/>
  <c r="Q70" i="6"/>
  <c r="Q114" i="12" s="1"/>
  <c r="Q150" i="12" s="1"/>
  <c r="R60" i="6"/>
  <c r="S56" i="6"/>
  <c r="P86" i="6" l="1"/>
  <c r="R64" i="6"/>
  <c r="R104" i="12" s="1"/>
  <c r="S104" i="12" s="1"/>
  <c r="R54" i="12"/>
  <c r="P109" i="12"/>
  <c r="P145" i="12"/>
  <c r="P49" i="12"/>
  <c r="P84" i="12" s="1"/>
  <c r="T76" i="12"/>
  <c r="S76" i="12"/>
  <c r="Q35" i="6"/>
  <c r="Q39" i="6" s="1"/>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84" i="6" s="1"/>
  <c r="M41" i="12" s="1"/>
  <c r="M137" i="12"/>
  <c r="M147" i="12" s="1"/>
  <c r="O66" i="6"/>
  <c r="O106" i="12" s="1"/>
  <c r="O56" i="12"/>
  <c r="O61" i="12" s="1"/>
  <c r="O81" i="12" s="1"/>
  <c r="M152" i="12"/>
  <c r="S116" i="12"/>
  <c r="R119" i="12"/>
  <c r="S109" i="12"/>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s="1"/>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Q29" i="6"/>
  <c r="Q37" i="6" s="1"/>
  <c r="Q137" i="12" s="1"/>
  <c r="Q147" i="12" s="1"/>
  <c r="P45" i="6" l="1"/>
  <c r="P101" i="12" s="1"/>
  <c r="T81" i="12"/>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<sst xmlns="http://schemas.openxmlformats.org/spreadsheetml/2006/main" count="2350" uniqueCount="470">
  <si>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</si>
  <si>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</si>
  <si>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</si>
  <si>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</si>
  <si>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</si>
  <si>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</si>
  <si>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</si>
  <si>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</si>
  <si>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</si>
  <si>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</si>
  <si>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</si>
  <si>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</si>
  <si>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</si>
  <si>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</si>
  <si>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</si>
  <si>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</si>
  <si>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</si>
  <si>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</si>
  <si>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</si>
  <si>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</si>
  <si>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</si>
  <si>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</si>
  <si>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</si>
  <si>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</si>
  <si>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</si>
  <si>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</si>
  <si>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</si>
  <si>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</si>
  <si>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</si>
  <si>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</si>
  <si>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</si>
  <si>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</si>
  <si>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</si>
  <si>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</si>
  <si>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</si>
  <si>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</si>
  <si>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</si>
  <si>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</si>
  <si>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</si>
  <si>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</si>
  <si>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</si>
  <si>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</si>
  <si>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</si>
  <si>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</si>
  <si>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</si>
  <si>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</si>
  <si>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</si>
  <si>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</si>
  <si>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</si>
  <si>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</si>
  <si>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</si>
  <si>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</si>
  <si>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</si>
  <si>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</si>
  <si>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</si>
  <si>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</si>
  <si>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</si>
  <si>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</si>
  <si>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</si>
  <si>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</si>
  <si>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</si>
  <si>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</si>
  <si>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</si>
  <si>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</si>
  <si>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</si>
  <si>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</si>
  <si>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</si>
  <si>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</si>
  <si>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</si>
  <si>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</si>
  <si>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</si>
  <si>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</si>
  <si>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</si>
  <si>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</si>
  <si>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</si>
  <si>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</si>
  <si>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</si>
  <si>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</si>
  <si>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</si>
  <si>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</si>
  <si>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</si>
  <si>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</si>
  <si>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</si>
  <si>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</si>
  <si>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</si>
  <si>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</si>
  <si>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</si>
  <si>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</si>
  <si>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</si>
  <si>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</si>
  <si>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</si>
  <si>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</si>
  <si>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</si>
  <si>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</si>
  <si>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</si>
  <si>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</si>
  <si>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</si>
  <si>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</si>
  <si>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</si>
  <si>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</si>
  <si>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</si>
  <si>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</si>
  <si>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</si>
  <si>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</si>
  <si>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</si>
  <si>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</si>
  <si>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</si>
  <si>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</si>
  <si>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</si>
  <si>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</si>
  <si>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</si>
  <si>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</si>
  <si>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</si>
  <si>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</si>
  <si>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</si>
  <si>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</si>
  <si>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</si>
  <si>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</si>
  <si>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</si>
  <si>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</si>
  <si>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</si>
  <si>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</si>
  <si>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</si>
  <si>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</si>
  <si>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</si>
  <si>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</si>
  <si>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</si>
  <si>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</si>
  <si>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</si>
  <si>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</si>
  <si>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</si>
  <si>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</si>
  <si>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</si>
  <si>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</si>
  <si>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</si>
  <si>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</si>
  <si>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</si>
  <si>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</si>
  <si>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</si>
  <si>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</si>
  <si>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</si>
  <si>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</si>
  <si>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</si>
  <si>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</si>
  <si>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</si>
  <si>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</si>
  <si>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</si>
  <si>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</si>
  <si>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</si>
  <si>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</si>
  <si>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</si>
  <si>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</si>
  <si>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</si>
  <si>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</si>
  <si>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</si>
  <si>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</si>
  <si>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</si>
  <si>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</si>
  <si>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</si>
  <si>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</si>
  <si>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</si>
  <si>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</si>
  <si>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</si>
  <si>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</si>
  <si>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</si>
  <si>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</si>
  <si>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</si>
  <si>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</si>
  <si>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</si>
  <si>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</si>
  <si>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</si>
  <si>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</si>
  <si>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</si>
  <si>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</si>
  <si>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</si>
  <si>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</si>
  <si>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</si>
  <si>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</si>
  <si>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</si>
  <si>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</si>
  <si>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</si>
  <si>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</si>
  <si>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</si>
  <si>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</si>
  <si>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</si>
  <si>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</si>
  <si>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</si>
  <si>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</si>
  <si>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</si>
  <si>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</si>
  <si>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</si>
  <si>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</si>
  <si>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</si>
  <si>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</si>
  <si>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</si>
  <si>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</si>
  <si>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</si>
  <si>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</si>
  <si>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</si>
  <si>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</si>
  <si>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</si>
  <si>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</si>
  <si>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</si>
  <si>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</si>
  <si>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</si>
  <si>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</si>
  <si>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</si>
  <si>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</si>
  <si>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</si>
  <si>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</si>
  <si>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</si>
  <si>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</si>
  <si>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</si>
  <si>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</si>
  <si>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</si>
  <si>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</si>
  <si>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</si>
  <si>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</si>
  <si>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</si>
  <si>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</si>
  <si>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</si>
  <si>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</si>
  <si>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</si>
  <si>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</si>
  <si>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</si>
  <si>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</si>
  <si>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</si>
  <si>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</si>
  <si>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</si>
  <si>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</si>
  <si>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</si>
  <si>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</si>
  <si>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</si>
  <si>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</si>
  <si>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</si>
  <si>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</si>
  <si>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</si>
  <si>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</si>
  <si>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</si>
  <si>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</si>
  <si>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</si>
  <si>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</si>
  <si>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</si>
  <si>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</si>
  <si>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</si>
  <si>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</si>
  <si>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</si>
  <si>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</si>
  <si>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</si>
  <si>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</si>
  <si>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</si>
  <si>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</si>
  <si>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</si>
  <si>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</si>
  <si>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</si>
  <si>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</si>
  <si>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</si>
  <si>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</si>
  <si>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</si>
  <si>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</si>
  <si>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</si>
  <si>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</si>
  <si>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</si>
  <si>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</si>
  <si>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</si>
  <si>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</si>
  <si>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</si>
  <si>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</si>
  <si>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</si>
  <si>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</si>
  <si>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</si>
  <si>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</si>
  <si>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</si>
  <si>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</si>
  <si>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</si>
  <si>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</si>
  <si>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</si>
  <si>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</si>
  <si>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</si>
  <si>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</si>
  <si>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</si>
  <si>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</si>
  <si>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</si>
  <si>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</si>
  <si>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</si>
  <si>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</si>
  <si>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</si>
  <si>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</si>
  <si>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</si>
  <si>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</si>
  <si>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</si>
  <si>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</si>
  <si>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</si>
  <si>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</si>
  <si>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</si>
  <si>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</si>
  <si>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</si>
  <si>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</si>
  <si>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</si>
  <si>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</si>
  <si>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</si>
  <si>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</si>
  <si>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</si>
  <si>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</si>
  <si>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</si>
  <si>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</si>
  <si>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</si>
  <si>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</si>
  <si>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</si>
  <si>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</si>
  <si>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</si>
  <si>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</si>
  <si>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</si>
  <si>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</si>
  <si>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</si>
  <si>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</si>
  <si>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</si>
  <si>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</si>
  <si>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</si>
  <si>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</si>
  <si>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</si>
  <si>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</si>
  <si>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</si>
  <si>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</si>
  <si>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</si>
  <si>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</si>
  <si>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</si>
  <si>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</si>
  <si>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</si>
  <si>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</si>
  <si>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</si>
  <si>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</si>
  <si>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</si>
  <si>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</si>
  <si>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</si>
  <si>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</si>
  <si>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</si>
  <si>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</si>
  <si>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</si>
  <si>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</si>
  <si>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</si>
  <si>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</si>
  <si>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</si>
  <si>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</si>
  <si>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</si>
  <si>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</si>
  <si>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</si>
  <si>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</si>
  <si>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</si>
  <si>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</si>
  <si>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</si>
  <si>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</si>
  <si>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</si>
  <si>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</si>
  <si>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</si>
  <si>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</si>
  <si>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</si>
  <si>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</si>
  <si>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</si>
  <si>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</si>
  <si>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</si>
  <si>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</si>
  <si>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</si>
  <si>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</si>
  <si>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</si>
  <si>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</si>
  <si>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</si>
  <si>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</si>
  <si>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</si>
  <si>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</si>
  <si>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</si>
  <si>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</si>
  <si>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</si>
  <si>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</si>
  <si>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</si>
  <si>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</si>
  <si>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</si>
  <si>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</si>
  <si>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</si>
  <si>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</si>
  <si>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</si>
  <si>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</si>
  <si>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</si>
  <si>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</si>
  <si>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</si>
  <si>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</si>
  <si>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</si>
  <si>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</si>
  <si>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</si>
  <si>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</si>
  <si>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</si>
  <si>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</si>
  <si>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</si>
  <si>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</si>
  <si>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</si>
  <si>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</si>
  <si>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3-3</t>
    <phoneticPr fontId="1"/>
  </si>
  <si>
    <t>第3-3問_売上関連のPL・BS・CF・資金計画（その３-3）</t>
    <rPh sb="0" eb="1">
      <t>ダイ</t>
    </rPh>
    <rPh sb="4" eb="5">
      <t>モン</t>
    </rPh>
    <rPh sb="8" eb="10">
      <t>カンレン</t>
    </rPh>
    <rPh sb="20" eb="22">
      <t>シキン</t>
    </rPh>
    <rPh sb="22" eb="24">
      <t>ケイカク</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</si>
  <si>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</si>
  <si>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</si>
  <si>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</si>
  <si>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</si>
  <si>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（2）自動予算元帳</t>
    <rPh sb="3" eb="5">
      <t>ジドウ</t>
    </rPh>
    <rPh sb="5" eb="7">
      <t>ヨサン</t>
    </rPh>
    <rPh sb="7" eb="9">
      <t>モトチョウ</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</si>
  <si>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</si>
  <si>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データ区分</t>
    <rPh sb="3" eb="5">
      <t>クブン</t>
    </rPh>
    <phoneticPr fontId="1"/>
  </si>
  <si>
    <t>当初予算</t>
    <rPh sb="0" eb="2">
      <t>トウショ</t>
    </rPh>
    <rPh sb="2" eb="4">
      <t>ヨサン</t>
    </rPh>
    <phoneticPr fontId="1"/>
  </si>
  <si>
    <t>ＰＬ</t>
  </si>
  <si>
    <t>貸方</t>
    <rPh sb="0" eb="2">
      <t>カシカタ</t>
    </rPh>
    <phoneticPr fontId="1"/>
  </si>
  <si>
    <t>日付</t>
    <rPh sb="0" eb="1">
      <t>ニチ</t>
    </rPh>
    <rPh sb="1" eb="2">
      <t>ヅケ</t>
    </rPh>
    <phoneticPr fontId="1"/>
  </si>
  <si>
    <t>相手科目</t>
    <rPh sb="0" eb="2">
      <t>アイテ</t>
    </rPh>
    <rPh sb="2" eb="4">
      <t>カモク</t>
    </rPh>
    <phoneticPr fontId="1"/>
  </si>
  <si>
    <t>借方</t>
    <rPh sb="0" eb="2">
      <t>カリカタ</t>
    </rPh>
    <phoneticPr fontId="1"/>
  </si>
  <si>
    <t>残高</t>
    <rPh sb="0" eb="2">
      <t>ザンダカ</t>
    </rPh>
    <phoneticPr fontId="1"/>
  </si>
  <si>
    <t>摘要</t>
    <rPh sb="0" eb="2">
      <t>テキヨウ</t>
    </rPh>
    <phoneticPr fontId="1"/>
  </si>
  <si>
    <t>/</t>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</si>
  <si>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</si>
  <si>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t>
    <phoneticPr fontId="1"/>
  </si>
  <si>
    <t>/</t>
    <phoneticPr fontId="1"/>
  </si>
  <si>
    <t>/</t>
    <phoneticPr fontId="1"/>
  </si>
  <si>
    <t>/</t>
    <phoneticPr fontId="1"/>
  </si>
  <si>
    <t>/</t>
    <phoneticPr fontId="1"/>
  </si>
  <si>
    <t>非会計数値</t>
    <rPh sb="0" eb="5">
      <t>ヒカイケイスウチ</t>
    </rPh>
    <phoneticPr fontId="1"/>
  </si>
  <si>
    <t>販売数量</t>
    <rPh sb="0" eb="4">
      <t>ハンバイスウリョウ</t>
    </rPh>
    <phoneticPr fontId="1"/>
  </si>
  <si>
    <t>/</t>
    <phoneticPr fontId="1"/>
  </si>
  <si>
    <t>KPI_販売数量の増加理由：売上</t>
    <rPh sb="4" eb="6">
      <t>ハンバイ</t>
    </rPh>
    <rPh sb="6" eb="8">
      <t>スウリョウ</t>
    </rPh>
    <rPh sb="9" eb="11">
      <t>ゾウカ</t>
    </rPh>
    <rPh sb="11" eb="13">
      <t>リユウ</t>
    </rPh>
    <rPh sb="14" eb="16">
      <t>ウリアゲ</t>
    </rPh>
    <phoneticPr fontId="1"/>
  </si>
  <si>
    <t>/</t>
    <phoneticPr fontId="1"/>
  </si>
  <si>
    <t>/</t>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</si>
  <si>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</si>
  <si>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金額</t>
    <rPh sb="0" eb="2">
      <t>キンガク</t>
    </rPh>
    <phoneticPr fontId="1"/>
  </si>
  <si>
    <t>BS_売掛金</t>
    <rPh sb="3" eb="6">
      <t>ウリカケキン</t>
    </rPh>
    <phoneticPr fontId="1"/>
  </si>
  <si>
    <t>解説</t>
  </si>
  <si>
    <t>注：月次純利益の繰越利益剰余金への振替</t>
    <rPh sb="0" eb="1">
      <t>チュウ</t>
    </rPh>
    <rPh sb="2" eb="4">
      <t>ゲツジ</t>
    </rPh>
    <rPh sb="4" eb="7">
      <t>ジュンリエキ</t>
    </rPh>
    <rPh sb="8" eb="10">
      <t>クリコシ</t>
    </rPh>
    <rPh sb="10" eb="12">
      <t>リエキ</t>
    </rPh>
    <rPh sb="12" eb="15">
      <t>ジョウヨキン</t>
    </rPh>
    <rPh sb="17" eb="19">
      <t>フリカエ</t>
    </rPh>
    <phoneticPr fontId="1"/>
  </si>
  <si>
    <t>月次の予算損益計算書及び予算貸借対照表を作成するので、月次の純利益から繰越利益剰余金への振替仕訳を記入してみよう。</t>
    <rPh sb="0" eb="2">
      <t>ゲツジ</t>
    </rPh>
    <rPh sb="3" eb="7">
      <t>ヨサンソンエキ</t>
    </rPh>
    <rPh sb="7" eb="10">
      <t>ケイサンショ</t>
    </rPh>
    <rPh sb="10" eb="11">
      <t>オヨ</t>
    </rPh>
    <rPh sb="12" eb="16">
      <t>ヨサンタイシャク</t>
    </rPh>
    <rPh sb="16" eb="19">
      <t>タイショウヒョウ</t>
    </rPh>
    <rPh sb="20" eb="22">
      <t>サクセイ</t>
    </rPh>
    <rPh sb="27" eb="29">
      <t>ゲツジ</t>
    </rPh>
    <rPh sb="30" eb="33">
      <t>ジュンリエキ</t>
    </rPh>
    <rPh sb="35" eb="37">
      <t>クリコシ</t>
    </rPh>
    <rPh sb="37" eb="39">
      <t>リエキ</t>
    </rPh>
    <rPh sb="39" eb="42">
      <t>ジョウヨキン</t>
    </rPh>
    <rPh sb="44" eb="46">
      <t>フリカエ</t>
    </rPh>
    <rPh sb="46" eb="48">
      <t>シワケ</t>
    </rPh>
    <rPh sb="49" eb="51">
      <t>キニュウ</t>
    </rPh>
    <phoneticPr fontId="1"/>
  </si>
  <si>
    <t>/</t>
    <phoneticPr fontId="1"/>
  </si>
  <si>
    <t>振替</t>
    <rPh sb="0" eb="2">
      <t>フリカエ</t>
    </rPh>
    <phoneticPr fontId="1"/>
  </si>
  <si>
    <t>PL_月次純利益</t>
    <rPh sb="3" eb="5">
      <t>ゲツジ</t>
    </rPh>
    <rPh sb="5" eb="8">
      <t>ジュンリエキ</t>
    </rPh>
    <phoneticPr fontId="1"/>
  </si>
  <si>
    <t>　BS_繰越利益剰余金</t>
    <rPh sb="4" eb="6">
      <t>クリコシ</t>
    </rPh>
    <rPh sb="6" eb="8">
      <t>リエキ</t>
    </rPh>
    <rPh sb="8" eb="11">
      <t>ジョウヨキン</t>
    </rPh>
    <phoneticPr fontId="1"/>
  </si>
  <si>
    <t>/</t>
    <phoneticPr fontId="1"/>
  </si>
  <si>
    <t>/</t>
    <phoneticPr fontId="1"/>
  </si>
  <si>
    <t>/</t>
    <phoneticPr fontId="1"/>
  </si>
  <si>
    <t>翌2</t>
    <rPh sb="0" eb="1">
      <t>ヨク</t>
    </rPh>
    <phoneticPr fontId="1"/>
  </si>
  <si>
    <t>上記の月次の純利益から繰越利益剰余金への振替仕訳より、繰越利益剰余金の予算元帳へ転記してみよう。</t>
    <rPh sb="0" eb="2">
      <t>ジョウキ</t>
    </rPh>
    <rPh sb="3" eb="5">
      <t>ゲツジ</t>
    </rPh>
    <rPh sb="6" eb="9">
      <t>ジュンリエキ</t>
    </rPh>
    <rPh sb="11" eb="13">
      <t>クリコシ</t>
    </rPh>
    <rPh sb="13" eb="15">
      <t>リエキ</t>
    </rPh>
    <rPh sb="15" eb="18">
      <t>ジョウヨキン</t>
    </rPh>
    <rPh sb="20" eb="22">
      <t>フリカエ</t>
    </rPh>
    <rPh sb="22" eb="24">
      <t>シワケ</t>
    </rPh>
    <rPh sb="27" eb="29">
      <t>クリコシ</t>
    </rPh>
    <rPh sb="29" eb="34">
      <t>リエキジョウヨキン</t>
    </rPh>
    <rPh sb="35" eb="39">
      <t>ヨサンモトチョウ</t>
    </rPh>
    <rPh sb="40" eb="42">
      <t>テンキ</t>
    </rPh>
    <phoneticPr fontId="1"/>
  </si>
  <si>
    <t>ＢＳ</t>
  </si>
  <si>
    <t>/</t>
    <phoneticPr fontId="1"/>
  </si>
  <si>
    <t>/</t>
    <phoneticPr fontId="1"/>
  </si>
  <si>
    <t>諸口</t>
    <rPh sb="0" eb="2">
      <t>ショクチ</t>
    </rPh>
    <phoneticPr fontId="1"/>
  </si>
  <si>
    <t>　月次純利益から繰越利益剰余金への振替</t>
    <rPh sb="1" eb="3">
      <t>ゲツジ</t>
    </rPh>
    <rPh sb="3" eb="6">
      <t>ジュンリエキ</t>
    </rPh>
    <rPh sb="8" eb="10">
      <t>クリコシ</t>
    </rPh>
    <rPh sb="10" eb="12">
      <t>リエキ</t>
    </rPh>
    <rPh sb="12" eb="15">
      <t>ジョウヨキン</t>
    </rPh>
    <rPh sb="17" eb="19">
      <t>フリカエ</t>
    </rPh>
    <phoneticPr fontId="1"/>
  </si>
  <si>
    <t>/</t>
    <phoneticPr fontId="1"/>
  </si>
  <si>
    <t>/</t>
    <phoneticPr fontId="1"/>
  </si>
  <si>
    <t>/</t>
    <phoneticPr fontId="1"/>
  </si>
  <si>
    <t>月次売上計画→予算仕訳より、下記の予算元帳へ転記してみよう。</t>
    <rPh sb="0" eb="2">
      <t>ゲツジ</t>
    </rPh>
    <rPh sb="2" eb="4">
      <t>ウリアゲ</t>
    </rPh>
    <rPh sb="4" eb="6">
      <t>ケイカク</t>
    </rPh>
    <rPh sb="7" eb="9">
      <t>ヨサン</t>
    </rPh>
    <rPh sb="9" eb="11">
      <t>シワケ</t>
    </rPh>
    <rPh sb="14" eb="16">
      <t>カキ</t>
    </rPh>
    <rPh sb="17" eb="21">
      <t>ヨサンモトチョウ</t>
    </rPh>
    <rPh sb="22" eb="24">
      <t>テンキ</t>
    </rPh>
    <phoneticPr fontId="1"/>
  </si>
  <si>
    <t>/</t>
    <phoneticPr fontId="1"/>
  </si>
  <si>
    <t>　月次売上計画→計上_予算仕訳より自動転記</t>
    <rPh sb="1" eb="3">
      <t>ゲツジ</t>
    </rPh>
    <rPh sb="3" eb="5">
      <t>ウリアゲ</t>
    </rPh>
    <rPh sb="5" eb="7">
      <t>ケイカク</t>
    </rPh>
    <rPh sb="8" eb="10">
      <t>ケイジョウ</t>
    </rPh>
    <rPh sb="11" eb="15">
      <t>ヨサンシワケ</t>
    </rPh>
    <rPh sb="17" eb="19">
      <t>ジドウ</t>
    </rPh>
    <rPh sb="19" eb="21">
      <t>テンキ</t>
    </rPh>
    <phoneticPr fontId="1"/>
  </si>
  <si>
    <t>/</t>
    <phoneticPr fontId="1"/>
  </si>
  <si>
    <t>　月次売上計画→回収_予算仕訳より自動転記</t>
    <rPh sb="1" eb="3">
      <t>ゲツジ</t>
    </rPh>
    <rPh sb="3" eb="5">
      <t>ウリアゲ</t>
    </rPh>
    <rPh sb="5" eb="7">
      <t>ケイカク</t>
    </rPh>
    <rPh sb="8" eb="10">
      <t>カイシュウ</t>
    </rPh>
    <rPh sb="11" eb="15">
      <t>ヨサンシワケ</t>
    </rPh>
    <rPh sb="17" eb="19">
      <t>ジドウ</t>
    </rPh>
    <rPh sb="19" eb="21">
      <t>テンキ</t>
    </rPh>
    <phoneticPr fontId="1"/>
  </si>
  <si>
    <t>/</t>
    <phoneticPr fontId="1"/>
  </si>
  <si>
    <t>貸借計</t>
    <rPh sb="0" eb="2">
      <t>タイシャク</t>
    </rPh>
    <rPh sb="2" eb="3">
      <t>ケイ</t>
    </rPh>
    <phoneticPr fontId="1"/>
  </si>
  <si>
    <t>次期繰越</t>
    <rPh sb="0" eb="2">
      <t>ジキ</t>
    </rPh>
    <rPh sb="2" eb="3">
      <t>ク</t>
    </rPh>
    <rPh sb="3" eb="4">
      <t>コ</t>
    </rPh>
    <phoneticPr fontId="1"/>
  </si>
  <si>
    <t>　月次売上計画→回収_予算仕訳より自動転記</t>
  </si>
  <si>
    <t>　月次売上計画→回収_資金仕訳より自動転記</t>
    <rPh sb="1" eb="3">
      <t>ゲツジ</t>
    </rPh>
    <rPh sb="3" eb="5">
      <t>ウリアゲ</t>
    </rPh>
    <rPh sb="5" eb="7">
      <t>ケイカク</t>
    </rPh>
    <rPh sb="8" eb="10">
      <t>カイシュウ</t>
    </rPh>
    <rPh sb="11" eb="13">
      <t>シキン</t>
    </rPh>
    <rPh sb="13" eb="15">
      <t>シワケ</t>
    </rPh>
    <rPh sb="17" eb="19">
      <t>ジドウ</t>
    </rPh>
    <rPh sb="19" eb="21">
      <t>テンキ</t>
    </rPh>
    <phoneticPr fontId="1"/>
  </si>
  <si>
    <t>前期繰越（B①_1_期首BS等残高取込より）</t>
    <rPh sb="0" eb="2">
      <t>ゼンキ</t>
    </rPh>
    <rPh sb="2" eb="4">
      <t>クリコシ</t>
    </rPh>
    <rPh sb="10" eb="12">
      <t>キシュ</t>
    </rPh>
    <rPh sb="14" eb="15">
      <t>ナド</t>
    </rPh>
    <rPh sb="15" eb="17">
      <t>ザンダカ</t>
    </rPh>
    <rPh sb="17" eb="19">
      <t>トリコ</t>
    </rPh>
    <phoneticPr fontId="1"/>
  </si>
  <si>
    <t>前期繰越（B①_2_期首BS等残高取込より）</t>
    <rPh sb="0" eb="2">
      <t>ゼンキ</t>
    </rPh>
    <rPh sb="2" eb="4">
      <t>クリコシ</t>
    </rPh>
    <rPh sb="10" eb="12">
      <t>キシュ</t>
    </rPh>
    <rPh sb="14" eb="15">
      <t>ナド</t>
    </rPh>
    <rPh sb="15" eb="17">
      <t>ザンダカ</t>
    </rPh>
    <rPh sb="17" eb="19">
      <t>トリコ</t>
    </rPh>
    <phoneticPr fontId="1"/>
  </si>
  <si>
    <t>B①_１_期首BS等残高取込より↓</t>
    <rPh sb="5" eb="7">
      <t>キシュ</t>
    </rPh>
    <rPh sb="9" eb="10">
      <t>ナド</t>
    </rPh>
    <rPh sb="10" eb="12">
      <t>ザンダカ</t>
    </rPh>
    <rPh sb="12" eb="14">
      <t>トリコ</t>
    </rPh>
    <phoneticPr fontId="1"/>
  </si>
  <si>
    <t>B①_2_期首債権債務の決済予定
→前期末の売掛金の回収の予算仕訳より自動転記</t>
    <rPh sb="5" eb="7">
      <t>キシュ</t>
    </rPh>
    <rPh sb="7" eb="9">
      <t>サイケン</t>
    </rPh>
    <rPh sb="9" eb="11">
      <t>サイム</t>
    </rPh>
    <rPh sb="12" eb="14">
      <t>ケッサイ</t>
    </rPh>
    <rPh sb="14" eb="16">
      <t>ヨテイ</t>
    </rPh>
    <rPh sb="18" eb="20">
      <t>ゼンキ</t>
    </rPh>
    <rPh sb="20" eb="21">
      <t>マツ</t>
    </rPh>
    <rPh sb="22" eb="25">
      <t>ウリカケキン</t>
    </rPh>
    <rPh sb="26" eb="28">
      <t>カイシュウ</t>
    </rPh>
    <rPh sb="29" eb="33">
      <t>ヨサンシワケ</t>
    </rPh>
    <rPh sb="35" eb="39">
      <t>ジドウテンキ</t>
    </rPh>
    <phoneticPr fontId="1"/>
  </si>
  <si>
    <t>B①_2_期首債権債務の決済予定
→前期の未払消費税等の納付の予算仕訳より自動転記</t>
    <rPh sb="5" eb="7">
      <t>キシュ</t>
    </rPh>
    <rPh sb="7" eb="9">
      <t>サイケン</t>
    </rPh>
    <rPh sb="9" eb="11">
      <t>サイム</t>
    </rPh>
    <rPh sb="12" eb="14">
      <t>ケッサイ</t>
    </rPh>
    <rPh sb="14" eb="16">
      <t>ヨテイ</t>
    </rPh>
    <rPh sb="18" eb="20">
      <t>ゼンキ</t>
    </rPh>
    <rPh sb="21" eb="23">
      <t>ミハラ</t>
    </rPh>
    <rPh sb="23" eb="26">
      <t>ショウヒゼイ</t>
    </rPh>
    <rPh sb="26" eb="27">
      <t>ナド</t>
    </rPh>
    <rPh sb="28" eb="30">
      <t>ノウフ</t>
    </rPh>
    <rPh sb="31" eb="35">
      <t>ヨサンシワケ</t>
    </rPh>
    <rPh sb="37" eb="39">
      <t>ジドウ</t>
    </rPh>
    <rPh sb="39" eb="41">
      <t>テンキ</t>
    </rPh>
    <phoneticPr fontId="1"/>
  </si>
  <si>
    <t>/</t>
    <phoneticPr fontId="1"/>
  </si>
  <si>
    <t>B①_2_期首債権債務の決済予定
→前期末売掛金の回収＝売上収入の予算仕訳より自動転記</t>
    <rPh sb="5" eb="7">
      <t>キシュ</t>
    </rPh>
    <rPh sb="7" eb="9">
      <t>サイケン</t>
    </rPh>
    <rPh sb="9" eb="11">
      <t>サイム</t>
    </rPh>
    <rPh sb="12" eb="14">
      <t>ケッサイ</t>
    </rPh>
    <rPh sb="14" eb="16">
      <t>ヨテイ</t>
    </rPh>
    <rPh sb="18" eb="20">
      <t>ゼンキ</t>
    </rPh>
    <rPh sb="20" eb="21">
      <t>マツ</t>
    </rPh>
    <rPh sb="21" eb="24">
      <t>ウリカケキン</t>
    </rPh>
    <rPh sb="25" eb="27">
      <t>カイシュウ</t>
    </rPh>
    <rPh sb="28" eb="30">
      <t>ウリアゲ</t>
    </rPh>
    <rPh sb="30" eb="32">
      <t>シュウニュウ</t>
    </rPh>
    <rPh sb="33" eb="37">
      <t>ヨサンシワケ</t>
    </rPh>
    <rPh sb="39" eb="43">
      <t>ジドウテンキ</t>
    </rPh>
    <phoneticPr fontId="1"/>
  </si>
  <si>
    <t>B①_2_期首債権債務の決済予定　→前期末未払消費税等の納付＝税金支出の予算仕訳より自動転記</t>
    <rPh sb="5" eb="7">
      <t>キシュ</t>
    </rPh>
    <rPh sb="7" eb="9">
      <t>サイケン</t>
    </rPh>
    <rPh sb="9" eb="11">
      <t>サイム</t>
    </rPh>
    <rPh sb="12" eb="14">
      <t>ケッサイ</t>
    </rPh>
    <rPh sb="14" eb="16">
      <t>ヨテイ</t>
    </rPh>
    <rPh sb="18" eb="20">
      <t>ゼンキ</t>
    </rPh>
    <rPh sb="20" eb="21">
      <t>マツ</t>
    </rPh>
    <rPh sb="21" eb="23">
      <t>ミハラ</t>
    </rPh>
    <rPh sb="23" eb="26">
      <t>ショウヒゼイ</t>
    </rPh>
    <rPh sb="26" eb="27">
      <t>ナド</t>
    </rPh>
    <rPh sb="28" eb="30">
      <t>ノウフ</t>
    </rPh>
    <rPh sb="31" eb="33">
      <t>ゼイキン</t>
    </rPh>
    <rPh sb="33" eb="35">
      <t>シシュツ</t>
    </rPh>
    <rPh sb="36" eb="40">
      <t>ヨサンシワケ</t>
    </rPh>
    <rPh sb="42" eb="44">
      <t>ジドウ</t>
    </rPh>
    <rPh sb="44" eb="46">
      <t>テンキ</t>
    </rPh>
    <phoneticPr fontId="1"/>
  </si>
  <si>
    <t>税金支出</t>
    <rPh sb="0" eb="4">
      <t>ゼイキンシシュツ</t>
    </rPh>
    <phoneticPr fontId="1"/>
  </si>
  <si>
    <t>繰越資金</t>
    <rPh sb="0" eb="2">
      <t>クリコシ</t>
    </rPh>
    <rPh sb="2" eb="4">
      <t>シキン</t>
    </rPh>
    <phoneticPr fontId="1"/>
  </si>
  <si>
    <t>　月次税金計画→支払_資金仕訳より自動転記</t>
    <rPh sb="1" eb="3">
      <t>ゲツジ</t>
    </rPh>
    <rPh sb="3" eb="5">
      <t>ゼイキン</t>
    </rPh>
    <rPh sb="5" eb="7">
      <t>ケイカク</t>
    </rPh>
    <rPh sb="8" eb="10">
      <t>シハライ</t>
    </rPh>
    <rPh sb="11" eb="13">
      <t>シキン</t>
    </rPh>
    <rPh sb="13" eb="15">
      <t>シワケ</t>
    </rPh>
    <rPh sb="17" eb="19">
      <t>ジドウ</t>
    </rPh>
    <rPh sb="19" eb="21">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</si>
</sst>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b/>
      <sz val="12"/>
      <color theme="1"/>
      <name val="メイリオ"/>
      <family val="3"/>
      <charset val="128"/>
    </font>
    <font>
      <b/>
      <sz val="12"/>
      <color rgb="FFFF0000"/>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1">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31" fillId="0" borderId="0" xfId="0" applyFont="1">
      <alignment vertical="center"/>
    </xf>
    <xf numFmtId="0" fontId="3" fillId="0" borderId="0" xfId="0" applyFont="1" applyAlignment="1">
      <alignment horizontal="right" vertical="center"/>
    </xf>
    <xf numFmtId="0" fontId="39" fillId="0" borderId="0" xfId="0" applyFont="1" applyBorder="1" applyAlignment="1">
      <alignment horizontal="righ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3" xfId="0" applyFont="1" applyBorder="1" applyAlignment="1">
      <alignment horizontal="center" vertical="center" wrapText="1"/>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27" fillId="3" borderId="1"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6" fillId="4" borderId="18" xfId="0" applyFont="1" applyFill="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180" fontId="13" fillId="5" borderId="0" xfId="0" applyNumberFormat="1" applyFont="1" applyFill="1" applyAlignment="1">
      <alignment horizontal="left"/>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left"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7" xfId="0" applyFont="1" applyFill="1" applyBorder="1" applyAlignment="1">
      <alignment horizontal="lef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0" fontId="10" fillId="5" borderId="0" xfId="0" applyFont="1" applyFill="1" applyAlignment="1">
      <alignment horizont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176" fontId="3" fillId="3" borderId="5" xfId="0" applyNumberFormat="1" applyFont="1" applyFill="1" applyBorder="1" applyAlignment="1">
      <alignment horizontal="righ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176" fontId="3" fillId="3" borderId="5" xfId="0" applyNumberFormat="1" applyFont="1" applyFill="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0" fontId="3" fillId="0" borderId="6" xfId="0" applyFont="1" applyBorder="1" applyAlignment="1">
      <alignment horizontal="right" vertical="center"/>
    </xf>
    <xf numFmtId="0" fontId="40" fillId="0" borderId="5" xfId="0" applyFont="1" applyBorder="1" applyAlignment="1">
      <alignment horizontal="left" vertical="center"/>
    </xf>
    <xf numFmtId="0" fontId="40" fillId="0" borderId="6" xfId="0" applyFont="1" applyBorder="1" applyAlignment="1">
      <alignment horizontal="left" vertical="center"/>
    </xf>
    <xf numFmtId="0" fontId="40" fillId="0" borderId="7" xfId="0" applyFont="1" applyBorder="1" applyAlignment="1">
      <alignment horizontal="left" vertical="center"/>
    </xf>
    <xf numFmtId="176" fontId="3" fillId="0" borderId="7" xfId="0" applyNumberFormat="1" applyFont="1" applyBorder="1" applyAlignment="1">
      <alignment horizontal="right" vertical="center"/>
    </xf>
    <xf numFmtId="176" fontId="8" fillId="3" borderId="5"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3" borderId="7" xfId="0" applyNumberFormat="1" applyFont="1" applyFill="1" applyBorder="1" applyAlignment="1">
      <alignment horizontal="right" vertical="center"/>
    </xf>
    <xf numFmtId="0" fontId="3" fillId="2" borderId="5" xfId="0" applyFont="1" applyFill="1" applyBorder="1" applyAlignment="1">
      <alignment horizontal="left" vertical="center"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2" borderId="7" xfId="0" applyFont="1" applyFill="1" applyBorder="1" applyAlignment="1">
      <alignment horizontal="right" vertical="center"/>
    </xf>
    <xf numFmtId="176" fontId="3" fillId="0" borderId="6" xfId="0" applyNumberFormat="1"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right" vertical="center"/>
    </xf>
    <xf numFmtId="176" fontId="8" fillId="2" borderId="5" xfId="0" applyNumberFormat="1" applyFont="1" applyFill="1" applyBorder="1" applyAlignment="1">
      <alignment horizontal="right" vertical="center"/>
    </xf>
    <xf numFmtId="0" fontId="8" fillId="2" borderId="7" xfId="0" applyFont="1" applyFill="1" applyBorder="1" applyAlignment="1">
      <alignment horizontal="right" vertical="center"/>
    </xf>
    <xf numFmtId="0" fontId="40" fillId="0" borderId="36" xfId="0" applyFont="1" applyBorder="1" applyAlignment="1">
      <alignment horizontal="left" vertical="center"/>
    </xf>
    <xf numFmtId="0" fontId="40" fillId="0" borderId="37" xfId="0" applyFont="1" applyBorder="1" applyAlignment="1">
      <alignment horizontal="left" vertical="center"/>
    </xf>
    <xf numFmtId="0" fontId="40" fillId="0" borderId="38" xfId="0" applyFont="1" applyBorder="1" applyAlignment="1">
      <alignment horizontal="left" vertical="center"/>
    </xf>
    <xf numFmtId="176" fontId="8" fillId="2" borderId="6"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 fillId="2" borderId="6" xfId="0" applyFont="1" applyFill="1" applyBorder="1" applyAlignment="1">
      <alignment horizontal="righ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6" xfId="0" applyFont="1" applyBorder="1" applyAlignment="1">
      <alignment horizontal="right" vertical="center"/>
    </xf>
    <xf numFmtId="0" fontId="39" fillId="0" borderId="36" xfId="0" applyFont="1" applyBorder="1" applyAlignment="1">
      <alignment horizontal="left" vertical="center"/>
    </xf>
    <xf numFmtId="0" fontId="39" fillId="0" borderId="37" xfId="0" applyFont="1" applyBorder="1" applyAlignment="1">
      <alignment horizontal="left" vertical="center"/>
    </xf>
    <xf numFmtId="0" fontId="39" fillId="0" borderId="38" xfId="0" applyFont="1" applyBorder="1" applyAlignment="1">
      <alignment horizontal="left" vertical="center"/>
    </xf>
    <xf numFmtId="0" fontId="8" fillId="0" borderId="7" xfId="0" applyFont="1" applyBorder="1" applyAlignment="1">
      <alignment horizontal="right" vertical="center"/>
    </xf>
    <xf numFmtId="0" fontId="39" fillId="0" borderId="5"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176" fontId="3" fillId="3" borderId="29" xfId="0" applyNumberFormat="1" applyFont="1" applyFill="1" applyBorder="1" applyAlignment="1">
      <alignment horizontal="right" vertical="center"/>
    </xf>
    <xf numFmtId="176" fontId="3" fillId="3" borderId="24" xfId="0" applyNumberFormat="1" applyFont="1" applyFill="1" applyBorder="1" applyAlignment="1">
      <alignment horizontal="right" vertical="center"/>
    </xf>
    <xf numFmtId="176" fontId="3" fillId="3" borderId="30" xfId="0" applyNumberFormat="1" applyFont="1" applyFill="1" applyBorder="1" applyAlignment="1">
      <alignment horizontal="right" vertical="center"/>
    </xf>
    <xf numFmtId="0" fontId="8" fillId="2" borderId="6" xfId="0" applyFont="1" applyFill="1" applyBorder="1" applyAlignment="1">
      <alignment horizontal="right" vertical="center"/>
    </xf>
    <xf numFmtId="0" fontId="39" fillId="2" borderId="5" xfId="0" applyFont="1" applyFill="1" applyBorder="1" applyAlignment="1">
      <alignment horizontal="left" vertical="center"/>
    </xf>
    <xf numFmtId="0" fontId="39" fillId="2" borderId="7" xfId="0" applyFont="1" applyFill="1" applyBorder="1" applyAlignment="1">
      <alignment horizontal="left" vertical="center"/>
    </xf>
    <xf numFmtId="0" fontId="13" fillId="5" borderId="0" xfId="0" applyFont="1" applyFill="1" applyAlignment="1">
      <alignment horizontal="left"/>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09" t="s">
        <v>33</v>
      </c>
      <c r="D1" s="109"/>
      <c r="E1" s="109"/>
      <c r="F1" s="109"/>
      <c r="G1" s="109"/>
      <c r="H1" s="109"/>
      <c r="I1" s="109"/>
      <c r="J1" s="109"/>
      <c r="K1" s="109"/>
      <c r="L1" s="109"/>
      <c r="M1" s="109"/>
      <c r="N1" s="13"/>
    </row>
    <row r="2" spans="2:16" ht="31.5" x14ac:dyDescent="0.55000000000000004">
      <c r="B2" s="13"/>
      <c r="C2" s="108" t="s">
        <v>31</v>
      </c>
      <c r="D2" s="108"/>
      <c r="E2" s="108"/>
      <c r="F2" s="108"/>
      <c r="G2" s="108"/>
      <c r="H2" s="108"/>
      <c r="I2" s="108"/>
      <c r="J2" s="108"/>
      <c r="K2" s="108"/>
      <c r="L2" s="108"/>
      <c r="M2" s="108"/>
      <c r="N2" s="13"/>
    </row>
    <row r="3" spans="2:16" x14ac:dyDescent="0.55000000000000004">
      <c r="B3" s="23"/>
      <c r="C3" s="24"/>
      <c r="D3" s="24"/>
      <c r="E3" s="24"/>
      <c r="F3" s="24"/>
      <c r="G3" s="24"/>
      <c r="H3" s="24"/>
      <c r="I3" s="24"/>
      <c r="J3" s="24"/>
      <c r="K3" s="24"/>
      <c r="L3" s="24"/>
      <c r="M3" s="24"/>
      <c r="N3" s="25"/>
    </row>
    <row r="4" spans="2:16" ht="80.5" customHeight="1" x14ac:dyDescent="0.6">
      <c r="B4" s="26"/>
      <c r="C4" s="110" t="s">
        <v>34</v>
      </c>
      <c r="D4" s="111"/>
      <c r="E4" s="111"/>
      <c r="F4" s="111"/>
      <c r="G4" s="111"/>
      <c r="H4" s="111"/>
      <c r="I4" s="111"/>
      <c r="J4" s="111"/>
      <c r="K4" s="111"/>
      <c r="L4" s="111"/>
      <c r="M4" s="111"/>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12" t="s">
        <v>38</v>
      </c>
      <c r="D7" s="113"/>
      <c r="E7" s="113"/>
      <c r="F7" s="113"/>
      <c r="G7" s="113"/>
      <c r="H7" s="113"/>
      <c r="I7" s="113"/>
      <c r="J7" s="113"/>
      <c r="K7" s="113"/>
      <c r="L7" s="113"/>
      <c r="M7" s="113"/>
      <c r="N7" s="16"/>
    </row>
    <row r="8" spans="2:16" ht="331" customHeight="1" x14ac:dyDescent="0.55000000000000004">
      <c r="B8" s="14"/>
      <c r="C8" s="112" t="s">
        <v>39</v>
      </c>
      <c r="D8" s="112"/>
      <c r="E8" s="112"/>
      <c r="F8" s="112"/>
      <c r="G8" s="112"/>
      <c r="H8" s="112"/>
      <c r="I8" s="112"/>
      <c r="J8" s="112"/>
      <c r="K8" s="112"/>
      <c r="L8" s="112"/>
      <c r="M8" s="112"/>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12" t="s">
        <v>40</v>
      </c>
      <c r="D10" s="113"/>
      <c r="E10" s="113"/>
      <c r="F10" s="113"/>
      <c r="G10" s="113"/>
      <c r="H10" s="113"/>
      <c r="I10" s="113"/>
      <c r="J10" s="113"/>
      <c r="K10" s="113"/>
      <c r="L10" s="113"/>
      <c r="M10" s="113"/>
      <c r="N10" s="16"/>
    </row>
    <row r="11" spans="2:16" ht="139.75" customHeight="1" x14ac:dyDescent="0.55000000000000004">
      <c r="B11" s="17"/>
      <c r="C11" s="106" t="s">
        <v>41</v>
      </c>
      <c r="D11" s="107"/>
      <c r="E11" s="107"/>
      <c r="F11" s="107"/>
      <c r="G11" s="107"/>
      <c r="H11" s="107"/>
      <c r="I11" s="107"/>
      <c r="J11" s="107"/>
      <c r="K11" s="107"/>
      <c r="L11" s="107"/>
      <c r="M11" s="107"/>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58" t="s">
        <v>29</v>
      </c>
      <c r="C2" s="258"/>
      <c r="D2" s="258"/>
      <c r="E2" s="258"/>
      <c r="F2" s="258"/>
      <c r="G2" s="258"/>
      <c r="H2" s="258"/>
      <c r="I2" s="221" t="str">
        <f>A①_入力!J2</f>
        <v>3-3</v>
      </c>
      <c r="J2" s="221"/>
      <c r="K2" s="70"/>
      <c r="L2" s="162" t="str">
        <f>A①_入力!M2</f>
        <v>第3-3問_売上関連のPL・BS・CF・資金計画（その３-3）</v>
      </c>
      <c r="M2" s="162"/>
      <c r="N2" s="162"/>
      <c r="O2" s="162"/>
      <c r="P2" s="162"/>
      <c r="Q2" s="162"/>
      <c r="R2" s="162"/>
      <c r="S2" s="162"/>
      <c r="T2" s="162"/>
    </row>
    <row r="3" spans="2:20" ht="31.5" x14ac:dyDescent="1.05">
      <c r="B3" s="8"/>
      <c r="C3" s="30" t="s">
        <v>172</v>
      </c>
      <c r="D3" s="8"/>
      <c r="E3" s="8"/>
      <c r="F3" s="8"/>
      <c r="G3" s="8"/>
      <c r="H3" s="8"/>
      <c r="I3" s="52" t="s">
        <v>163</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55" t="s">
        <v>0</v>
      </c>
      <c r="C5" s="155"/>
      <c r="D5" s="155"/>
      <c r="E5" s="155"/>
      <c r="F5" s="155"/>
      <c r="G5" s="155"/>
      <c r="H5" s="155"/>
      <c r="I5" s="155"/>
      <c r="J5" s="155"/>
      <c r="K5" s="155"/>
      <c r="L5" s="155"/>
      <c r="M5" s="155"/>
      <c r="N5" s="155"/>
      <c r="O5" s="155"/>
      <c r="P5" s="155"/>
      <c r="Q5" s="155"/>
      <c r="R5" s="155"/>
      <c r="S5" s="155"/>
      <c r="T5" s="155"/>
    </row>
    <row r="6" spans="2:20" ht="49" customHeight="1" x14ac:dyDescent="0.55000000000000004">
      <c r="B6" s="163" t="s">
        <v>173</v>
      </c>
      <c r="C6" s="163"/>
      <c r="D6" s="163"/>
      <c r="E6" s="163"/>
      <c r="F6" s="163"/>
      <c r="G6" s="163"/>
      <c r="H6" s="163"/>
      <c r="I6" s="163"/>
      <c r="J6" s="163"/>
      <c r="K6" s="163"/>
      <c r="L6" s="163"/>
      <c r="M6" s="163"/>
      <c r="N6" s="163"/>
      <c r="O6" s="163"/>
      <c r="P6" s="163"/>
      <c r="Q6" s="163"/>
      <c r="R6" s="163"/>
      <c r="S6" s="163"/>
      <c r="T6" s="163"/>
    </row>
    <row r="7" spans="2:20" ht="18" thickBot="1" x14ac:dyDescent="0.6"/>
    <row r="8" spans="2:20" ht="29" thickBot="1" x14ac:dyDescent="0.6">
      <c r="B8" s="11">
        <v>2</v>
      </c>
      <c r="C8" s="164" t="s">
        <v>174</v>
      </c>
      <c r="D8" s="164"/>
      <c r="E8" s="164"/>
      <c r="F8" s="11">
        <v>1</v>
      </c>
      <c r="G8" s="138" t="s">
        <v>429</v>
      </c>
      <c r="H8" s="138"/>
      <c r="I8" s="216"/>
      <c r="J8" s="217" t="s">
        <v>270</v>
      </c>
      <c r="K8" s="218"/>
      <c r="L8" s="219" t="s">
        <v>268</v>
      </c>
      <c r="M8" s="219"/>
      <c r="N8" s="219"/>
      <c r="O8" s="220"/>
      <c r="P8" s="71" t="s">
        <v>176</v>
      </c>
      <c r="Q8" s="167" t="s">
        <v>269</v>
      </c>
      <c r="R8" s="168"/>
      <c r="S8"/>
      <c r="T8"/>
    </row>
    <row r="9" spans="2:20" ht="29" thickBot="1" x14ac:dyDescent="0.6">
      <c r="J9" s="222" t="s">
        <v>271</v>
      </c>
      <c r="K9" s="223"/>
      <c r="L9" s="160" t="s">
        <v>177</v>
      </c>
      <c r="M9" s="160"/>
      <c r="N9"/>
      <c r="O9"/>
      <c r="P9" s="71" t="s">
        <v>178</v>
      </c>
      <c r="Q9" s="167" t="s">
        <v>179</v>
      </c>
      <c r="R9" s="168"/>
      <c r="S9"/>
      <c r="T9"/>
    </row>
    <row r="11" spans="2:20" ht="22.5" x14ac:dyDescent="0.55000000000000004">
      <c r="B11" s="227" t="s">
        <v>306</v>
      </c>
      <c r="C11" s="227"/>
      <c r="D11" s="227"/>
      <c r="E11" s="227"/>
      <c r="F11" s="227"/>
      <c r="G11" s="227"/>
      <c r="H11" s="227"/>
      <c r="I11" s="227"/>
      <c r="J11" s="227"/>
      <c r="K11" s="227"/>
      <c r="L11" s="227"/>
      <c r="M11" s="227"/>
      <c r="N11" s="227"/>
      <c r="O11" s="227"/>
      <c r="P11" s="227"/>
      <c r="Q11" s="227"/>
      <c r="R11" s="227"/>
      <c r="S11" s="227"/>
      <c r="T11" s="227"/>
    </row>
    <row r="13" spans="2:20" ht="27.65" customHeight="1" collapsed="1" thickBot="1" x14ac:dyDescent="0.6"/>
    <row r="14" spans="2:20" ht="30.65" customHeight="1" thickBot="1" x14ac:dyDescent="0.6">
      <c r="C14" s="167" t="s">
        <v>307</v>
      </c>
      <c r="D14" s="169"/>
      <c r="E14" s="169"/>
      <c r="F14" s="169"/>
      <c r="G14" s="169"/>
      <c r="H14" s="169"/>
      <c r="I14" s="169"/>
      <c r="J14" s="169"/>
      <c r="K14" s="169"/>
      <c r="L14" s="168"/>
    </row>
    <row r="15" spans="2:20" ht="21" customHeight="1" x14ac:dyDescent="0.55000000000000004"/>
    <row r="16" spans="2:20" ht="21" customHeight="1" thickBot="1" x14ac:dyDescent="0.6">
      <c r="C16" s="75" t="s">
        <v>24</v>
      </c>
    </row>
    <row r="17" spans="2:20" ht="23.4" customHeight="1" thickBot="1" x14ac:dyDescent="0.6">
      <c r="C17" s="233" t="s">
        <v>384</v>
      </c>
      <c r="D17" s="234"/>
      <c r="E17" s="234"/>
      <c r="F17" s="234"/>
      <c r="G17" s="234"/>
      <c r="H17" s="234"/>
      <c r="I17" s="234"/>
      <c r="J17" s="234"/>
      <c r="K17" s="234"/>
      <c r="L17" s="234"/>
      <c r="M17" s="234"/>
      <c r="N17" s="234"/>
      <c r="O17" s="234"/>
      <c r="P17" s="234"/>
      <c r="Q17" s="234"/>
      <c r="R17" s="234"/>
      <c r="S17" s="234"/>
      <c r="T17" s="235"/>
    </row>
    <row r="18" spans="2:20" ht="21" customHeight="1" thickBot="1" x14ac:dyDescent="0.6"/>
    <row r="19" spans="2:20" ht="30.65" customHeight="1" thickBot="1" x14ac:dyDescent="0.6">
      <c r="C19" s="167" t="s">
        <v>308</v>
      </c>
      <c r="D19" s="169"/>
      <c r="E19" s="169"/>
      <c r="F19" s="169"/>
      <c r="G19" s="168"/>
    </row>
    <row r="20" spans="2:20" ht="21" customHeight="1" thickBot="1" x14ac:dyDescent="0.6"/>
    <row r="21" spans="2:20" ht="21" customHeight="1" thickBot="1" x14ac:dyDescent="0.6">
      <c r="C21" s="224" t="s">
        <v>309</v>
      </c>
      <c r="D21" s="225"/>
      <c r="E21" s="226"/>
      <c r="G21" s="224" t="s">
        <v>310</v>
      </c>
      <c r="H21" s="225"/>
      <c r="I21" s="225"/>
      <c r="J21" s="225"/>
      <c r="K21" s="225"/>
      <c r="L21" s="225"/>
      <c r="M21" s="226"/>
      <c r="O21" s="224" t="s">
        <v>311</v>
      </c>
      <c r="P21" s="225"/>
      <c r="Q21" s="225"/>
      <c r="R21" s="225"/>
      <c r="S21" s="225"/>
      <c r="T21" s="226"/>
    </row>
    <row r="22" spans="2:20" ht="21" customHeight="1" thickBot="1" x14ac:dyDescent="0.6">
      <c r="C22" s="86" t="s">
        <v>312</v>
      </c>
      <c r="D22" s="74" t="s">
        <v>313</v>
      </c>
      <c r="E22" s="86" t="s">
        <v>314</v>
      </c>
      <c r="G22" s="224" t="s">
        <v>315</v>
      </c>
      <c r="H22" s="225"/>
      <c r="I22" s="225"/>
      <c r="J22" s="226"/>
      <c r="K22" s="255" t="s">
        <v>316</v>
      </c>
      <c r="L22" s="256"/>
      <c r="M22" s="257"/>
      <c r="O22" s="224" t="s">
        <v>315</v>
      </c>
      <c r="P22" s="225"/>
      <c r="Q22" s="225"/>
      <c r="R22" s="226"/>
      <c r="S22" s="224" t="s">
        <v>316</v>
      </c>
      <c r="T22" s="226"/>
    </row>
    <row r="23" spans="2:20" ht="21" customHeight="1" x14ac:dyDescent="0.55000000000000004"/>
    <row r="24" spans="2:20" ht="21" customHeight="1" x14ac:dyDescent="0.55000000000000004">
      <c r="C24" s="96" t="s">
        <v>382</v>
      </c>
    </row>
    <row r="25" spans="2:20" ht="21" customHeight="1" thickBot="1" x14ac:dyDescent="0.6"/>
    <row r="26" spans="2:20" ht="21" customHeight="1" thickBot="1" x14ac:dyDescent="0.6">
      <c r="B26" s="72" t="s">
        <v>257</v>
      </c>
      <c r="C26" s="72">
        <v>4</v>
      </c>
      <c r="D26" s="74" t="s">
        <v>317</v>
      </c>
      <c r="E26" s="72">
        <v>30</v>
      </c>
      <c r="G26" s="228" t="s">
        <v>347</v>
      </c>
      <c r="H26" s="229"/>
      <c r="I26" s="229"/>
      <c r="J26" s="230"/>
      <c r="K26" s="259">
        <f>B①_2_期首債権債務の決済予定!N17</f>
        <v>9900</v>
      </c>
      <c r="L26" s="260"/>
      <c r="M26" s="261"/>
      <c r="N26" s="87" t="s">
        <v>319</v>
      </c>
      <c r="O26" s="228" t="s">
        <v>345</v>
      </c>
      <c r="P26" s="229"/>
      <c r="Q26" s="229"/>
      <c r="R26" s="230"/>
      <c r="S26" s="259">
        <f>K26</f>
        <v>9900</v>
      </c>
      <c r="T26" s="261"/>
    </row>
    <row r="27" spans="2:20" ht="21" customHeight="1" thickBot="1" x14ac:dyDescent="0.6">
      <c r="G27" s="88"/>
      <c r="H27" s="88"/>
      <c r="I27" s="88"/>
      <c r="O27" s="88"/>
      <c r="P27" s="88"/>
      <c r="S27" s="94"/>
      <c r="T27" s="94"/>
    </row>
    <row r="28" spans="2:20" ht="21" customHeight="1" thickBot="1" x14ac:dyDescent="0.6">
      <c r="B28" s="72" t="s">
        <v>258</v>
      </c>
      <c r="C28" s="72">
        <f>C26</f>
        <v>4</v>
      </c>
      <c r="D28" s="74" t="s">
        <v>317</v>
      </c>
      <c r="E28" s="72">
        <v>30</v>
      </c>
      <c r="G28" s="228" t="s">
        <v>348</v>
      </c>
      <c r="H28" s="229"/>
      <c r="I28" s="229"/>
      <c r="J28" s="230"/>
      <c r="K28" s="259">
        <f>K26</f>
        <v>9900</v>
      </c>
      <c r="L28" s="260"/>
      <c r="M28" s="261"/>
      <c r="N28" s="87" t="s">
        <v>319</v>
      </c>
      <c r="O28" s="228" t="s">
        <v>349</v>
      </c>
      <c r="P28" s="229"/>
      <c r="Q28" s="229"/>
      <c r="R28" s="230"/>
      <c r="S28" s="259">
        <f>K28</f>
        <v>9900</v>
      </c>
      <c r="T28" s="261"/>
    </row>
    <row r="29" spans="2:20" ht="21" customHeight="1" x14ac:dyDescent="0.55000000000000004"/>
    <row r="30" spans="2:20" ht="21" customHeight="1" x14ac:dyDescent="0.55000000000000004"/>
    <row r="31" spans="2:20" ht="21" customHeight="1" x14ac:dyDescent="0.55000000000000004">
      <c r="C31" s="97" t="s">
        <v>369</v>
      </c>
    </row>
    <row r="32" spans="2:20" ht="21" customHeight="1" thickBot="1" x14ac:dyDescent="0.6"/>
    <row r="33" spans="2:20" ht="23.4" customHeight="1" thickBot="1" x14ac:dyDescent="0.6">
      <c r="B33" s="83" t="s">
        <v>253</v>
      </c>
      <c r="C33" s="72">
        <v>4</v>
      </c>
      <c r="D33" s="74" t="s">
        <v>317</v>
      </c>
      <c r="E33" s="72">
        <v>30</v>
      </c>
      <c r="G33" s="228" t="s">
        <v>345</v>
      </c>
      <c r="H33" s="229"/>
      <c r="I33" s="229"/>
      <c r="J33" s="230"/>
      <c r="K33" s="247">
        <f>SUM(S33:T34)</f>
        <v>10450</v>
      </c>
      <c r="L33" s="248"/>
      <c r="M33" s="249"/>
      <c r="N33" s="87" t="s">
        <v>319</v>
      </c>
      <c r="O33" s="250" t="s">
        <v>344</v>
      </c>
      <c r="P33" s="251"/>
      <c r="Q33" s="251"/>
      <c r="R33" s="252"/>
      <c r="S33" s="253">
        <v>9500</v>
      </c>
      <c r="T33" s="254"/>
    </row>
    <row r="34" spans="2:20" ht="23.4" customHeight="1" thickBot="1" x14ac:dyDescent="0.6">
      <c r="G34" s="88"/>
      <c r="H34" s="88"/>
      <c r="I34" s="88"/>
      <c r="O34" s="250" t="s">
        <v>346</v>
      </c>
      <c r="P34" s="251"/>
      <c r="Q34" s="251"/>
      <c r="R34" s="252"/>
      <c r="S34" s="253">
        <f>ROUND(S33*0.1,0)</f>
        <v>950</v>
      </c>
      <c r="T34" s="254"/>
    </row>
    <row r="35" spans="2:20" ht="23.4" customHeight="1" thickBot="1" x14ac:dyDescent="0.6">
      <c r="G35" s="97" t="s">
        <v>381</v>
      </c>
      <c r="H35" s="88"/>
      <c r="I35" s="88"/>
      <c r="O35" s="93"/>
      <c r="P35" s="93"/>
      <c r="Q35" s="93"/>
      <c r="R35" s="93"/>
      <c r="S35" s="94"/>
      <c r="T35" s="94"/>
    </row>
    <row r="36" spans="2:20" ht="23.4" customHeight="1" thickBot="1" x14ac:dyDescent="0.6">
      <c r="B36" s="72" t="s">
        <v>257</v>
      </c>
      <c r="C36" s="72">
        <f>C33+1</f>
        <v>5</v>
      </c>
      <c r="D36" s="74" t="s">
        <v>317</v>
      </c>
      <c r="E36" s="72">
        <v>31</v>
      </c>
      <c r="G36" s="228" t="s">
        <v>347</v>
      </c>
      <c r="H36" s="229"/>
      <c r="I36" s="229"/>
      <c r="J36" s="230"/>
      <c r="K36" s="247">
        <f>S36</f>
        <v>10450</v>
      </c>
      <c r="L36" s="248"/>
      <c r="M36" s="249"/>
      <c r="N36" s="87" t="s">
        <v>319</v>
      </c>
      <c r="O36" s="228" t="s">
        <v>345</v>
      </c>
      <c r="P36" s="229"/>
      <c r="Q36" s="229"/>
      <c r="R36" s="230"/>
      <c r="S36" s="253">
        <f>K33</f>
        <v>10450</v>
      </c>
      <c r="T36" s="254"/>
    </row>
    <row r="37" spans="2:20" ht="23.4" customHeight="1" thickBot="1" x14ac:dyDescent="0.6">
      <c r="G37" s="88"/>
      <c r="H37" s="88"/>
      <c r="I37" s="88"/>
      <c r="O37" s="88"/>
      <c r="P37" s="88"/>
    </row>
    <row r="38" spans="2:20" ht="23.4" customHeight="1" thickBot="1" x14ac:dyDescent="0.6">
      <c r="B38" s="72" t="s">
        <v>258</v>
      </c>
      <c r="C38" s="72">
        <f>C36</f>
        <v>5</v>
      </c>
      <c r="D38" s="74" t="s">
        <v>317</v>
      </c>
      <c r="E38" s="72">
        <v>31</v>
      </c>
      <c r="G38" s="228" t="s">
        <v>348</v>
      </c>
      <c r="H38" s="229"/>
      <c r="I38" s="229"/>
      <c r="J38" s="230"/>
      <c r="K38" s="247">
        <f>K36</f>
        <v>10450</v>
      </c>
      <c r="L38" s="248"/>
      <c r="M38" s="249"/>
      <c r="N38" s="87" t="s">
        <v>319</v>
      </c>
      <c r="O38" s="228" t="s">
        <v>349</v>
      </c>
      <c r="P38" s="229"/>
      <c r="Q38" s="229"/>
      <c r="R38" s="230"/>
      <c r="S38" s="253">
        <f>S36</f>
        <v>10450</v>
      </c>
      <c r="T38" s="254"/>
    </row>
    <row r="39" spans="2:20" ht="23.4" customHeight="1" x14ac:dyDescent="0.55000000000000004">
      <c r="G39" s="88"/>
      <c r="H39" s="88"/>
      <c r="I39" s="88"/>
      <c r="O39" s="88"/>
      <c r="P39" s="88"/>
    </row>
    <row r="40" spans="2:20" ht="23.4" customHeight="1" x14ac:dyDescent="0.55000000000000004">
      <c r="C40" s="96" t="s">
        <v>383</v>
      </c>
    </row>
    <row r="41" spans="2:20" ht="23.4" customHeight="1" thickBot="1" x14ac:dyDescent="0.6"/>
    <row r="42" spans="2:20" ht="23.4" customHeight="1" thickBot="1" x14ac:dyDescent="0.6">
      <c r="B42" s="72" t="s">
        <v>365</v>
      </c>
      <c r="C42" s="72">
        <v>5</v>
      </c>
      <c r="D42" s="74" t="s">
        <v>317</v>
      </c>
      <c r="E42" s="72">
        <v>31</v>
      </c>
      <c r="G42" s="228" t="s">
        <v>367</v>
      </c>
      <c r="H42" s="229"/>
      <c r="I42" s="229"/>
      <c r="J42" s="230"/>
      <c r="K42" s="259">
        <f>B①_2_期首債権債務の決済予定!O35</f>
        <v>900</v>
      </c>
      <c r="L42" s="260"/>
      <c r="M42" s="261"/>
      <c r="N42" s="87" t="s">
        <v>319</v>
      </c>
      <c r="O42" s="228" t="s">
        <v>347</v>
      </c>
      <c r="P42" s="229"/>
      <c r="Q42" s="229"/>
      <c r="R42" s="230"/>
      <c r="S42" s="259">
        <f>K42</f>
        <v>900</v>
      </c>
      <c r="T42" s="261"/>
    </row>
    <row r="43" spans="2:20" ht="23.4" customHeight="1" thickBot="1" x14ac:dyDescent="0.6">
      <c r="G43" s="88"/>
      <c r="H43" s="88"/>
      <c r="I43" s="88"/>
      <c r="O43" s="88"/>
      <c r="P43" s="88"/>
      <c r="S43" s="94"/>
      <c r="T43" s="94"/>
    </row>
    <row r="44" spans="2:20" ht="23.4" customHeight="1" thickBot="1" x14ac:dyDescent="0.6">
      <c r="B44" s="72" t="s">
        <v>258</v>
      </c>
      <c r="C44" s="72">
        <f>C42</f>
        <v>5</v>
      </c>
      <c r="D44" s="74" t="s">
        <v>317</v>
      </c>
      <c r="E44" s="72">
        <v>31</v>
      </c>
      <c r="G44" s="228" t="s">
        <v>368</v>
      </c>
      <c r="H44" s="229"/>
      <c r="I44" s="229"/>
      <c r="J44" s="230"/>
      <c r="K44" s="259">
        <f>K42</f>
        <v>900</v>
      </c>
      <c r="L44" s="260"/>
      <c r="M44" s="261"/>
      <c r="N44" s="87" t="s">
        <v>319</v>
      </c>
      <c r="O44" s="228" t="s">
        <v>348</v>
      </c>
      <c r="P44" s="229"/>
      <c r="Q44" s="229"/>
      <c r="R44" s="230"/>
      <c r="S44" s="259">
        <f>K44</f>
        <v>900</v>
      </c>
      <c r="T44" s="261"/>
    </row>
    <row r="45" spans="2:20" ht="23.4" customHeight="1" x14ac:dyDescent="0.55000000000000004">
      <c r="G45" s="88"/>
      <c r="H45" s="88"/>
      <c r="I45" s="88"/>
      <c r="O45" s="88"/>
      <c r="P45" s="88"/>
    </row>
    <row r="46" spans="2:20" ht="23.4" customHeight="1" x14ac:dyDescent="0.55000000000000004">
      <c r="C46" s="97" t="s">
        <v>370</v>
      </c>
      <c r="G46" s="88"/>
      <c r="H46" s="88"/>
      <c r="I46" s="88"/>
      <c r="O46" s="88"/>
      <c r="P46" s="88"/>
    </row>
    <row r="47" spans="2:20" ht="23.4" customHeight="1" thickBot="1" x14ac:dyDescent="0.6">
      <c r="G47" s="88"/>
      <c r="H47" s="88"/>
      <c r="I47" s="88"/>
      <c r="O47" s="88"/>
      <c r="P47" s="88"/>
    </row>
    <row r="48" spans="2:20" ht="23.4" customHeight="1" thickBot="1" x14ac:dyDescent="0.6">
      <c r="B48" s="83" t="s">
        <v>253</v>
      </c>
      <c r="C48" s="72">
        <v>5</v>
      </c>
      <c r="D48" s="74" t="s">
        <v>320</v>
      </c>
      <c r="E48" s="72">
        <v>31</v>
      </c>
      <c r="G48" s="228" t="s">
        <v>345</v>
      </c>
      <c r="H48" s="229"/>
      <c r="I48" s="229"/>
      <c r="J48" s="230"/>
      <c r="K48" s="247">
        <f>SUM(S48:T49)</f>
        <v>11495</v>
      </c>
      <c r="L48" s="248"/>
      <c r="M48" s="249"/>
      <c r="N48" s="87" t="s">
        <v>321</v>
      </c>
      <c r="O48" s="250" t="s">
        <v>344</v>
      </c>
      <c r="P48" s="251"/>
      <c r="Q48" s="251"/>
      <c r="R48" s="252"/>
      <c r="S48" s="253">
        <v>10450</v>
      </c>
      <c r="T48" s="254"/>
    </row>
    <row r="49" spans="2:20" ht="23.4" customHeight="1" thickBot="1" x14ac:dyDescent="0.6">
      <c r="G49" s="88"/>
      <c r="H49" s="88"/>
      <c r="I49" s="88"/>
      <c r="O49" s="250" t="s">
        <v>346</v>
      </c>
      <c r="P49" s="251"/>
      <c r="Q49" s="251"/>
      <c r="R49" s="252"/>
      <c r="S49" s="253">
        <f>ROUND(S48*0.1,0)</f>
        <v>1045</v>
      </c>
      <c r="T49" s="254"/>
    </row>
    <row r="50" spans="2:20" ht="23.4" customHeight="1" thickBot="1" x14ac:dyDescent="0.6">
      <c r="G50" s="88"/>
      <c r="H50" s="88"/>
      <c r="I50" s="88"/>
      <c r="O50" s="88"/>
      <c r="P50" s="88"/>
    </row>
    <row r="51" spans="2:20" ht="23.4" customHeight="1" thickBot="1" x14ac:dyDescent="0.6">
      <c r="B51" s="72" t="s">
        <v>257</v>
      </c>
      <c r="C51" s="72">
        <f>C48+1</f>
        <v>6</v>
      </c>
      <c r="D51" s="74" t="s">
        <v>317</v>
      </c>
      <c r="E51" s="72">
        <v>30</v>
      </c>
      <c r="G51" s="228" t="s">
        <v>347</v>
      </c>
      <c r="H51" s="229"/>
      <c r="I51" s="229"/>
      <c r="J51" s="230"/>
      <c r="K51" s="247">
        <f>S51</f>
        <v>11495</v>
      </c>
      <c r="L51" s="248"/>
      <c r="M51" s="249"/>
      <c r="N51" s="87" t="s">
        <v>319</v>
      </c>
      <c r="O51" s="228" t="s">
        <v>345</v>
      </c>
      <c r="P51" s="229"/>
      <c r="Q51" s="229"/>
      <c r="R51" s="230"/>
      <c r="S51" s="253">
        <f>K48</f>
        <v>11495</v>
      </c>
      <c r="T51" s="254"/>
    </row>
    <row r="52" spans="2:20" ht="23.4" customHeight="1" thickBot="1" x14ac:dyDescent="0.6">
      <c r="G52" s="88"/>
      <c r="H52" s="88"/>
      <c r="I52" s="88"/>
      <c r="O52" s="88"/>
      <c r="P52" s="88"/>
    </row>
    <row r="53" spans="2:20" ht="23.4" customHeight="1" thickBot="1" x14ac:dyDescent="0.6">
      <c r="B53" s="72" t="s">
        <v>258</v>
      </c>
      <c r="C53" s="72">
        <f>C51</f>
        <v>6</v>
      </c>
      <c r="D53" s="74" t="s">
        <v>317</v>
      </c>
      <c r="E53" s="72">
        <v>30</v>
      </c>
      <c r="G53" s="228" t="s">
        <v>348</v>
      </c>
      <c r="H53" s="229"/>
      <c r="I53" s="229"/>
      <c r="J53" s="230"/>
      <c r="K53" s="247">
        <f>K51</f>
        <v>11495</v>
      </c>
      <c r="L53" s="248"/>
      <c r="M53" s="249"/>
      <c r="N53" s="87" t="s">
        <v>319</v>
      </c>
      <c r="O53" s="228" t="s">
        <v>349</v>
      </c>
      <c r="P53" s="229"/>
      <c r="Q53" s="229"/>
      <c r="R53" s="230"/>
      <c r="S53" s="253">
        <f>S51</f>
        <v>11495</v>
      </c>
      <c r="T53" s="254"/>
    </row>
    <row r="54" spans="2:20" ht="23.4" customHeight="1" x14ac:dyDescent="0.55000000000000004">
      <c r="B54" s="90"/>
      <c r="G54" s="88"/>
      <c r="H54" s="88"/>
      <c r="I54" s="88"/>
      <c r="O54" s="88"/>
      <c r="P54" s="88"/>
    </row>
    <row r="55" spans="2:20" ht="23.4" customHeight="1" x14ac:dyDescent="0.55000000000000004">
      <c r="C55" s="97" t="s">
        <v>371</v>
      </c>
      <c r="G55" s="88"/>
      <c r="H55" s="88"/>
      <c r="I55" s="88"/>
      <c r="O55" s="88"/>
      <c r="P55" s="88"/>
    </row>
    <row r="56" spans="2:20" ht="23.4" customHeight="1" thickBot="1" x14ac:dyDescent="0.6">
      <c r="B56" s="90"/>
      <c r="G56" s="88"/>
      <c r="H56" s="88"/>
      <c r="I56" s="88"/>
      <c r="O56" s="88"/>
      <c r="P56" s="88"/>
    </row>
    <row r="57" spans="2:20" ht="23.4" customHeight="1" thickBot="1" x14ac:dyDescent="0.6">
      <c r="B57" s="83" t="s">
        <v>253</v>
      </c>
      <c r="C57" s="72">
        <f>C48+1</f>
        <v>6</v>
      </c>
      <c r="D57" s="74" t="s">
        <v>322</v>
      </c>
      <c r="E57" s="72">
        <v>30</v>
      </c>
      <c r="G57" s="228" t="s">
        <v>345</v>
      </c>
      <c r="H57" s="229"/>
      <c r="I57" s="229"/>
      <c r="J57" s="230"/>
      <c r="K57" s="247">
        <f>SUM(S57:T58)</f>
        <v>12645</v>
      </c>
      <c r="L57" s="248"/>
      <c r="M57" s="249"/>
      <c r="N57" s="87" t="s">
        <v>323</v>
      </c>
      <c r="O57" s="250" t="s">
        <v>344</v>
      </c>
      <c r="P57" s="251"/>
      <c r="Q57" s="251"/>
      <c r="R57" s="252"/>
      <c r="S57" s="253">
        <v>11495</v>
      </c>
      <c r="T57" s="254"/>
    </row>
    <row r="58" spans="2:20" ht="23.4" customHeight="1" thickBot="1" x14ac:dyDescent="0.6">
      <c r="B58" s="90"/>
      <c r="G58" s="88"/>
      <c r="H58" s="88"/>
      <c r="I58" s="88"/>
      <c r="O58" s="250" t="s">
        <v>346</v>
      </c>
      <c r="P58" s="251"/>
      <c r="Q58" s="251"/>
      <c r="R58" s="252"/>
      <c r="S58" s="253">
        <f>ROUND(S57*0.1,0)</f>
        <v>1150</v>
      </c>
      <c r="T58" s="254"/>
    </row>
    <row r="59" spans="2:20" ht="23.4" customHeight="1" thickBot="1" x14ac:dyDescent="0.6">
      <c r="G59" s="88"/>
      <c r="H59" s="88"/>
      <c r="I59" s="88"/>
      <c r="O59" s="88"/>
      <c r="P59" s="88"/>
    </row>
    <row r="60" spans="2:20" ht="23.4" customHeight="1" thickBot="1" x14ac:dyDescent="0.6">
      <c r="B60" s="72" t="s">
        <v>257</v>
      </c>
      <c r="C60" s="72">
        <f>C57+1</f>
        <v>7</v>
      </c>
      <c r="D60" s="74" t="s">
        <v>317</v>
      </c>
      <c r="E60" s="72">
        <v>31</v>
      </c>
      <c r="G60" s="228" t="s">
        <v>347</v>
      </c>
      <c r="H60" s="229"/>
      <c r="I60" s="229"/>
      <c r="J60" s="230"/>
      <c r="K60" s="247">
        <f>S60</f>
        <v>12645</v>
      </c>
      <c r="L60" s="248"/>
      <c r="M60" s="249"/>
      <c r="N60" s="87" t="s">
        <v>319</v>
      </c>
      <c r="O60" s="228" t="s">
        <v>345</v>
      </c>
      <c r="P60" s="229"/>
      <c r="Q60" s="229"/>
      <c r="R60" s="230"/>
      <c r="S60" s="253">
        <f>K57</f>
        <v>12645</v>
      </c>
      <c r="T60" s="254"/>
    </row>
    <row r="61" spans="2:20" ht="23.4" customHeight="1" thickBot="1" x14ac:dyDescent="0.6">
      <c r="G61" s="88"/>
      <c r="H61" s="88"/>
      <c r="I61" s="88"/>
      <c r="O61" s="88"/>
      <c r="P61" s="88"/>
    </row>
    <row r="62" spans="2:20" ht="23.4" customHeight="1" thickBot="1" x14ac:dyDescent="0.6">
      <c r="B62" s="72" t="s">
        <v>258</v>
      </c>
      <c r="C62" s="72">
        <f>C60</f>
        <v>7</v>
      </c>
      <c r="D62" s="74" t="s">
        <v>317</v>
      </c>
      <c r="E62" s="72">
        <v>31</v>
      </c>
      <c r="G62" s="228" t="s">
        <v>348</v>
      </c>
      <c r="H62" s="229"/>
      <c r="I62" s="229"/>
      <c r="J62" s="230"/>
      <c r="K62" s="247">
        <f>K60</f>
        <v>12645</v>
      </c>
      <c r="L62" s="248"/>
      <c r="M62" s="249"/>
      <c r="N62" s="87" t="s">
        <v>319</v>
      </c>
      <c r="O62" s="228" t="s">
        <v>349</v>
      </c>
      <c r="P62" s="229"/>
      <c r="Q62" s="229"/>
      <c r="R62" s="230"/>
      <c r="S62" s="253">
        <f>S60</f>
        <v>12645</v>
      </c>
      <c r="T62" s="254"/>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372</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253</v>
      </c>
      <c r="C67" s="72">
        <f>C57+1</f>
        <v>7</v>
      </c>
      <c r="D67" s="74" t="s">
        <v>324</v>
      </c>
      <c r="E67" s="72">
        <v>31</v>
      </c>
      <c r="G67" s="228" t="s">
        <v>345</v>
      </c>
      <c r="H67" s="229"/>
      <c r="I67" s="229"/>
      <c r="J67" s="230"/>
      <c r="K67" s="247">
        <f>SUM(S67:T68)</f>
        <v>13899</v>
      </c>
      <c r="L67" s="248"/>
      <c r="M67" s="249"/>
      <c r="N67" s="87" t="s">
        <v>325</v>
      </c>
      <c r="O67" s="250" t="s">
        <v>344</v>
      </c>
      <c r="P67" s="251"/>
      <c r="Q67" s="251"/>
      <c r="R67" s="252"/>
      <c r="S67" s="253">
        <v>12635</v>
      </c>
      <c r="T67" s="254"/>
    </row>
    <row r="68" spans="2:20" ht="23.4" customHeight="1" thickBot="1" x14ac:dyDescent="0.6">
      <c r="B68" s="90"/>
      <c r="G68" s="88"/>
      <c r="H68" s="88"/>
      <c r="I68" s="88"/>
      <c r="O68" s="250" t="s">
        <v>346</v>
      </c>
      <c r="P68" s="251"/>
      <c r="Q68" s="251"/>
      <c r="R68" s="252"/>
      <c r="S68" s="253">
        <f>ROUND(S67*0.1,0)</f>
        <v>1264</v>
      </c>
      <c r="T68" s="254"/>
    </row>
    <row r="69" spans="2:20" ht="23.4" customHeight="1" thickBot="1" x14ac:dyDescent="0.6">
      <c r="B69" s="90"/>
      <c r="G69" s="88"/>
      <c r="H69" s="88"/>
      <c r="I69" s="88"/>
      <c r="O69" s="88"/>
      <c r="P69" s="88"/>
    </row>
    <row r="70" spans="2:20" ht="23.4" customHeight="1" thickBot="1" x14ac:dyDescent="0.6">
      <c r="B70" s="72" t="s">
        <v>257</v>
      </c>
      <c r="C70" s="72">
        <f>C67+1</f>
        <v>8</v>
      </c>
      <c r="D70" s="74" t="s">
        <v>317</v>
      </c>
      <c r="E70" s="72">
        <v>31</v>
      </c>
      <c r="G70" s="228" t="s">
        <v>347</v>
      </c>
      <c r="H70" s="229"/>
      <c r="I70" s="229"/>
      <c r="J70" s="230"/>
      <c r="K70" s="247">
        <f>S70</f>
        <v>13899</v>
      </c>
      <c r="L70" s="248"/>
      <c r="M70" s="249"/>
      <c r="N70" s="87" t="s">
        <v>319</v>
      </c>
      <c r="O70" s="228" t="s">
        <v>345</v>
      </c>
      <c r="P70" s="229"/>
      <c r="Q70" s="229"/>
      <c r="R70" s="230"/>
      <c r="S70" s="253">
        <f>K67</f>
        <v>13899</v>
      </c>
      <c r="T70" s="254"/>
    </row>
    <row r="71" spans="2:20" ht="23.4" customHeight="1" thickBot="1" x14ac:dyDescent="0.6">
      <c r="G71" s="88"/>
      <c r="H71" s="88"/>
      <c r="I71" s="88"/>
      <c r="O71" s="88"/>
      <c r="P71" s="88"/>
    </row>
    <row r="72" spans="2:20" ht="23.4" customHeight="1" thickBot="1" x14ac:dyDescent="0.6">
      <c r="B72" s="72" t="s">
        <v>258</v>
      </c>
      <c r="C72" s="72">
        <f>C70</f>
        <v>8</v>
      </c>
      <c r="D72" s="74" t="s">
        <v>317</v>
      </c>
      <c r="E72" s="72">
        <v>31</v>
      </c>
      <c r="G72" s="228" t="s">
        <v>348</v>
      </c>
      <c r="H72" s="229"/>
      <c r="I72" s="229"/>
      <c r="J72" s="230"/>
      <c r="K72" s="247">
        <f>K70</f>
        <v>13899</v>
      </c>
      <c r="L72" s="248"/>
      <c r="M72" s="249"/>
      <c r="N72" s="87" t="s">
        <v>319</v>
      </c>
      <c r="O72" s="228" t="s">
        <v>349</v>
      </c>
      <c r="P72" s="229"/>
      <c r="Q72" s="229"/>
      <c r="R72" s="230"/>
      <c r="S72" s="253">
        <f>S70</f>
        <v>13899</v>
      </c>
      <c r="T72" s="254"/>
    </row>
    <row r="73" spans="2:20" ht="23.4" customHeight="1" x14ac:dyDescent="0.55000000000000004">
      <c r="B73" s="90"/>
      <c r="G73" s="88"/>
      <c r="H73" s="88"/>
      <c r="I73" s="88"/>
      <c r="O73" s="88"/>
      <c r="P73" s="88"/>
    </row>
    <row r="74" spans="2:20" ht="23.4" customHeight="1" x14ac:dyDescent="0.55000000000000004">
      <c r="B74" s="90"/>
      <c r="C74" s="97" t="s">
        <v>373</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253</v>
      </c>
      <c r="C76" s="72">
        <f>C67+1</f>
        <v>8</v>
      </c>
      <c r="D76" s="74" t="s">
        <v>324</v>
      </c>
      <c r="E76" s="72">
        <v>31</v>
      </c>
      <c r="G76" s="228" t="s">
        <v>345</v>
      </c>
      <c r="H76" s="229"/>
      <c r="I76" s="229"/>
      <c r="J76" s="230"/>
      <c r="K76" s="247">
        <f>SUM(S76:T77)</f>
        <v>15257</v>
      </c>
      <c r="L76" s="248"/>
      <c r="M76" s="249"/>
      <c r="N76" s="87" t="s">
        <v>319</v>
      </c>
      <c r="O76" s="250" t="s">
        <v>344</v>
      </c>
      <c r="P76" s="251"/>
      <c r="Q76" s="251"/>
      <c r="R76" s="252"/>
      <c r="S76" s="253">
        <v>13870</v>
      </c>
      <c r="T76" s="254"/>
    </row>
    <row r="77" spans="2:20" ht="23.4" customHeight="1" thickBot="1" x14ac:dyDescent="0.6">
      <c r="B77" s="90"/>
      <c r="G77" s="88"/>
      <c r="H77" s="88"/>
      <c r="I77" s="88"/>
      <c r="O77" s="250" t="s">
        <v>346</v>
      </c>
      <c r="P77" s="251"/>
      <c r="Q77" s="251"/>
      <c r="R77" s="252"/>
      <c r="S77" s="253">
        <f>ROUND(S76*0.1,0)</f>
        <v>1387</v>
      </c>
      <c r="T77" s="254"/>
    </row>
    <row r="78" spans="2:20" ht="23.4" customHeight="1" thickBot="1" x14ac:dyDescent="0.6">
      <c r="B78" s="90"/>
      <c r="G78" s="88"/>
      <c r="H78" s="88"/>
      <c r="I78" s="88"/>
      <c r="O78" s="88"/>
      <c r="P78" s="88"/>
    </row>
    <row r="79" spans="2:20" ht="23.4" customHeight="1" thickBot="1" x14ac:dyDescent="0.6">
      <c r="B79" s="72" t="s">
        <v>257</v>
      </c>
      <c r="C79" s="72">
        <f>C76+1</f>
        <v>9</v>
      </c>
      <c r="D79" s="74" t="s">
        <v>317</v>
      </c>
      <c r="E79" s="72">
        <v>30</v>
      </c>
      <c r="G79" s="228" t="s">
        <v>347</v>
      </c>
      <c r="H79" s="229"/>
      <c r="I79" s="229"/>
      <c r="J79" s="230"/>
      <c r="K79" s="247">
        <f>S79</f>
        <v>15257</v>
      </c>
      <c r="L79" s="248"/>
      <c r="M79" s="249"/>
      <c r="N79" s="87" t="s">
        <v>319</v>
      </c>
      <c r="O79" s="228" t="s">
        <v>345</v>
      </c>
      <c r="P79" s="229"/>
      <c r="Q79" s="229"/>
      <c r="R79" s="230"/>
      <c r="S79" s="253">
        <f>K76</f>
        <v>15257</v>
      </c>
      <c r="T79" s="254"/>
    </row>
    <row r="80" spans="2:20" ht="23.4" customHeight="1" thickBot="1" x14ac:dyDescent="0.6">
      <c r="G80" s="88"/>
      <c r="H80" s="88"/>
      <c r="I80" s="88"/>
      <c r="O80" s="88"/>
      <c r="P80" s="88"/>
    </row>
    <row r="81" spans="2:20" ht="23.4" customHeight="1" thickBot="1" x14ac:dyDescent="0.6">
      <c r="B81" s="72" t="s">
        <v>258</v>
      </c>
      <c r="C81" s="72">
        <f>C79</f>
        <v>9</v>
      </c>
      <c r="D81" s="74" t="s">
        <v>317</v>
      </c>
      <c r="E81" s="72">
        <v>30</v>
      </c>
      <c r="G81" s="228" t="s">
        <v>348</v>
      </c>
      <c r="H81" s="229"/>
      <c r="I81" s="229"/>
      <c r="J81" s="230"/>
      <c r="K81" s="247">
        <f>K79</f>
        <v>15257</v>
      </c>
      <c r="L81" s="248"/>
      <c r="M81" s="249"/>
      <c r="N81" s="87" t="s">
        <v>319</v>
      </c>
      <c r="O81" s="228" t="s">
        <v>349</v>
      </c>
      <c r="P81" s="229"/>
      <c r="Q81" s="229"/>
      <c r="R81" s="230"/>
      <c r="S81" s="253">
        <f>S79</f>
        <v>15257</v>
      </c>
      <c r="T81" s="254"/>
    </row>
    <row r="82" spans="2:20" ht="23.4" customHeight="1" x14ac:dyDescent="0.55000000000000004">
      <c r="B82" s="90"/>
      <c r="G82" s="88"/>
      <c r="H82" s="88"/>
      <c r="I82" s="88"/>
      <c r="O82" s="88"/>
      <c r="P82" s="88"/>
    </row>
    <row r="83" spans="2:20" ht="23.4" customHeight="1" x14ac:dyDescent="0.55000000000000004">
      <c r="B83" s="90"/>
      <c r="C83" s="97" t="s">
        <v>374</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253</v>
      </c>
      <c r="C85" s="72">
        <f>C76+1</f>
        <v>9</v>
      </c>
      <c r="D85" s="74" t="s">
        <v>322</v>
      </c>
      <c r="E85" s="72">
        <v>30</v>
      </c>
      <c r="G85" s="228" t="s">
        <v>345</v>
      </c>
      <c r="H85" s="229"/>
      <c r="I85" s="229"/>
      <c r="J85" s="230"/>
      <c r="K85" s="247">
        <f>SUM(S85:T86)</f>
        <v>16720</v>
      </c>
      <c r="L85" s="248"/>
      <c r="M85" s="249"/>
      <c r="N85" s="87" t="s">
        <v>323</v>
      </c>
      <c r="O85" s="250" t="s">
        <v>344</v>
      </c>
      <c r="P85" s="251"/>
      <c r="Q85" s="251"/>
      <c r="R85" s="252"/>
      <c r="S85" s="253">
        <v>15200</v>
      </c>
      <c r="T85" s="254"/>
    </row>
    <row r="86" spans="2:20" ht="23.4" customHeight="1" thickBot="1" x14ac:dyDescent="0.6">
      <c r="B86" s="90"/>
      <c r="G86" s="88"/>
      <c r="H86" s="88"/>
      <c r="I86" s="88"/>
      <c r="O86" s="250" t="s">
        <v>346</v>
      </c>
      <c r="P86" s="251"/>
      <c r="Q86" s="251"/>
      <c r="R86" s="252"/>
      <c r="S86" s="253">
        <f>ROUND(S85*0.1,0)</f>
        <v>1520</v>
      </c>
      <c r="T86" s="254"/>
    </row>
    <row r="87" spans="2:20" ht="23.4" customHeight="1" thickBot="1" x14ac:dyDescent="0.6">
      <c r="B87" s="90"/>
      <c r="G87" s="88"/>
      <c r="H87" s="88"/>
      <c r="I87" s="88"/>
      <c r="O87" s="88"/>
      <c r="P87" s="88"/>
    </row>
    <row r="88" spans="2:20" ht="23.4" customHeight="1" thickBot="1" x14ac:dyDescent="0.6">
      <c r="B88" s="72" t="s">
        <v>257</v>
      </c>
      <c r="C88" s="72">
        <f>C85+1</f>
        <v>10</v>
      </c>
      <c r="D88" s="74" t="s">
        <v>317</v>
      </c>
      <c r="E88" s="72">
        <v>31</v>
      </c>
      <c r="G88" s="228" t="s">
        <v>347</v>
      </c>
      <c r="H88" s="229"/>
      <c r="I88" s="229"/>
      <c r="J88" s="230"/>
      <c r="K88" s="247">
        <f>S88</f>
        <v>16720</v>
      </c>
      <c r="L88" s="248"/>
      <c r="M88" s="249"/>
      <c r="N88" s="87" t="s">
        <v>319</v>
      </c>
      <c r="O88" s="228" t="s">
        <v>345</v>
      </c>
      <c r="P88" s="229"/>
      <c r="Q88" s="229"/>
      <c r="R88" s="230"/>
      <c r="S88" s="253">
        <f>K85</f>
        <v>16720</v>
      </c>
      <c r="T88" s="254"/>
    </row>
    <row r="89" spans="2:20" ht="23.4" customHeight="1" thickBot="1" x14ac:dyDescent="0.6">
      <c r="G89" s="88"/>
      <c r="H89" s="88"/>
      <c r="I89" s="88"/>
      <c r="O89" s="88"/>
      <c r="P89" s="88"/>
    </row>
    <row r="90" spans="2:20" ht="23.4" customHeight="1" thickBot="1" x14ac:dyDescent="0.6">
      <c r="B90" s="72" t="s">
        <v>258</v>
      </c>
      <c r="C90" s="72">
        <f>C88</f>
        <v>10</v>
      </c>
      <c r="D90" s="74" t="s">
        <v>317</v>
      </c>
      <c r="E90" s="72">
        <v>31</v>
      </c>
      <c r="G90" s="228" t="s">
        <v>348</v>
      </c>
      <c r="H90" s="229"/>
      <c r="I90" s="229"/>
      <c r="J90" s="230"/>
      <c r="K90" s="247">
        <f>K88</f>
        <v>16720</v>
      </c>
      <c r="L90" s="248"/>
      <c r="M90" s="249"/>
      <c r="N90" s="87" t="s">
        <v>319</v>
      </c>
      <c r="O90" s="228" t="s">
        <v>349</v>
      </c>
      <c r="P90" s="229"/>
      <c r="Q90" s="229"/>
      <c r="R90" s="230"/>
      <c r="S90" s="253">
        <f>S88</f>
        <v>16720</v>
      </c>
      <c r="T90" s="254"/>
    </row>
    <row r="91" spans="2:20" ht="23.4" customHeight="1" x14ac:dyDescent="0.55000000000000004">
      <c r="B91" s="90"/>
      <c r="G91" s="88"/>
      <c r="H91" s="88"/>
      <c r="I91" s="88"/>
      <c r="O91" s="88"/>
      <c r="P91" s="88"/>
    </row>
    <row r="92" spans="2:20" ht="23.4" customHeight="1" x14ac:dyDescent="0.55000000000000004">
      <c r="B92" s="90"/>
      <c r="C92" s="97" t="s">
        <v>375</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253</v>
      </c>
      <c r="C94" s="72">
        <v>10</v>
      </c>
      <c r="D94" s="74" t="s">
        <v>322</v>
      </c>
      <c r="E94" s="72">
        <v>31</v>
      </c>
      <c r="G94" s="228" t="s">
        <v>345</v>
      </c>
      <c r="H94" s="229"/>
      <c r="I94" s="229"/>
      <c r="J94" s="230"/>
      <c r="K94" s="247">
        <f>SUM(S94:T95)</f>
        <v>18392</v>
      </c>
      <c r="L94" s="248"/>
      <c r="M94" s="249"/>
      <c r="N94" s="87" t="s">
        <v>326</v>
      </c>
      <c r="O94" s="250" t="s">
        <v>344</v>
      </c>
      <c r="P94" s="251"/>
      <c r="Q94" s="251"/>
      <c r="R94" s="252"/>
      <c r="S94" s="253">
        <v>16720</v>
      </c>
      <c r="T94" s="254"/>
    </row>
    <row r="95" spans="2:20" ht="23.4" customHeight="1" thickBot="1" x14ac:dyDescent="0.6">
      <c r="B95" s="90"/>
      <c r="G95" s="88"/>
      <c r="H95" s="88"/>
      <c r="I95" s="88"/>
      <c r="O95" s="250" t="s">
        <v>346</v>
      </c>
      <c r="P95" s="251"/>
      <c r="Q95" s="251"/>
      <c r="R95" s="252"/>
      <c r="S95" s="253">
        <f>ROUND(S94*0.1,0)</f>
        <v>1672</v>
      </c>
      <c r="T95" s="254"/>
    </row>
    <row r="96" spans="2:20" ht="23.4" customHeight="1" thickBot="1" x14ac:dyDescent="0.6">
      <c r="B96" s="90"/>
      <c r="G96" s="88"/>
      <c r="H96" s="88"/>
      <c r="I96" s="88"/>
      <c r="O96" s="88"/>
      <c r="P96" s="88"/>
    </row>
    <row r="97" spans="2:20" ht="23.4" customHeight="1" thickBot="1" x14ac:dyDescent="0.6">
      <c r="B97" s="72" t="s">
        <v>257</v>
      </c>
      <c r="C97" s="72">
        <f>C94+1</f>
        <v>11</v>
      </c>
      <c r="D97" s="74" t="s">
        <v>317</v>
      </c>
      <c r="E97" s="72">
        <v>30</v>
      </c>
      <c r="G97" s="228" t="s">
        <v>347</v>
      </c>
      <c r="H97" s="229"/>
      <c r="I97" s="229"/>
      <c r="J97" s="230"/>
      <c r="K97" s="247">
        <f>S97</f>
        <v>18392</v>
      </c>
      <c r="L97" s="248"/>
      <c r="M97" s="249"/>
      <c r="N97" s="87" t="s">
        <v>319</v>
      </c>
      <c r="O97" s="228" t="s">
        <v>345</v>
      </c>
      <c r="P97" s="229"/>
      <c r="Q97" s="229"/>
      <c r="R97" s="230"/>
      <c r="S97" s="253">
        <f>K94</f>
        <v>18392</v>
      </c>
      <c r="T97" s="254"/>
    </row>
    <row r="98" spans="2:20" ht="23.4" customHeight="1" thickBot="1" x14ac:dyDescent="0.6">
      <c r="G98" s="88"/>
      <c r="H98" s="88"/>
      <c r="I98" s="88"/>
      <c r="O98" s="88"/>
      <c r="P98" s="88"/>
    </row>
    <row r="99" spans="2:20" ht="23.4" customHeight="1" thickBot="1" x14ac:dyDescent="0.6">
      <c r="B99" s="72" t="s">
        <v>258</v>
      </c>
      <c r="C99" s="72">
        <f>C97</f>
        <v>11</v>
      </c>
      <c r="D99" s="74" t="s">
        <v>317</v>
      </c>
      <c r="E99" s="72">
        <v>30</v>
      </c>
      <c r="G99" s="228" t="s">
        <v>348</v>
      </c>
      <c r="H99" s="229"/>
      <c r="I99" s="229"/>
      <c r="J99" s="230"/>
      <c r="K99" s="247">
        <f>K97</f>
        <v>18392</v>
      </c>
      <c r="L99" s="248"/>
      <c r="M99" s="249"/>
      <c r="N99" s="87" t="s">
        <v>319</v>
      </c>
      <c r="O99" s="228" t="s">
        <v>349</v>
      </c>
      <c r="P99" s="229"/>
      <c r="Q99" s="229"/>
      <c r="R99" s="230"/>
      <c r="S99" s="253">
        <f>S97</f>
        <v>18392</v>
      </c>
      <c r="T99" s="254"/>
    </row>
    <row r="100" spans="2:20" ht="23.4" customHeight="1" x14ac:dyDescent="0.55000000000000004">
      <c r="B100" s="90"/>
      <c r="G100" s="88"/>
      <c r="H100" s="88"/>
      <c r="I100" s="88"/>
      <c r="O100" s="88"/>
      <c r="P100" s="88"/>
    </row>
    <row r="101" spans="2:20" ht="23.4" customHeight="1" x14ac:dyDescent="0.55000000000000004">
      <c r="B101" s="90"/>
      <c r="C101" s="97" t="s">
        <v>376</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253</v>
      </c>
      <c r="C103" s="72">
        <f>C94+1</f>
        <v>11</v>
      </c>
      <c r="D103" s="74" t="s">
        <v>322</v>
      </c>
      <c r="E103" s="72">
        <v>30</v>
      </c>
      <c r="G103" s="228" t="s">
        <v>345</v>
      </c>
      <c r="H103" s="229"/>
      <c r="I103" s="229"/>
      <c r="J103" s="230"/>
      <c r="K103" s="247">
        <f>SUM(S103:T104)</f>
        <v>20169</v>
      </c>
      <c r="L103" s="248"/>
      <c r="M103" s="249"/>
      <c r="N103" s="87" t="s">
        <v>325</v>
      </c>
      <c r="O103" s="250" t="s">
        <v>344</v>
      </c>
      <c r="P103" s="251"/>
      <c r="Q103" s="251"/>
      <c r="R103" s="252"/>
      <c r="S103" s="253">
        <v>18335</v>
      </c>
      <c r="T103" s="254"/>
    </row>
    <row r="104" spans="2:20" ht="23.4" customHeight="1" thickBot="1" x14ac:dyDescent="0.6">
      <c r="B104" s="90"/>
      <c r="G104" s="88"/>
      <c r="H104" s="88"/>
      <c r="I104" s="88"/>
      <c r="O104" s="250" t="s">
        <v>346</v>
      </c>
      <c r="P104" s="251"/>
      <c r="Q104" s="251"/>
      <c r="R104" s="252"/>
      <c r="S104" s="253">
        <f>ROUND(S103*0.1,0)</f>
        <v>1834</v>
      </c>
      <c r="T104" s="254"/>
    </row>
    <row r="105" spans="2:20" ht="23.4" customHeight="1" thickBot="1" x14ac:dyDescent="0.6">
      <c r="B105" s="90"/>
      <c r="G105" s="88"/>
      <c r="H105" s="88"/>
      <c r="I105" s="88"/>
      <c r="O105" s="88"/>
      <c r="P105" s="88"/>
    </row>
    <row r="106" spans="2:20" ht="23.4" customHeight="1" thickBot="1" x14ac:dyDescent="0.6">
      <c r="B106" s="72" t="s">
        <v>257</v>
      </c>
      <c r="C106" s="72">
        <f>C103+1</f>
        <v>12</v>
      </c>
      <c r="D106" s="74" t="s">
        <v>317</v>
      </c>
      <c r="E106" s="72">
        <v>31</v>
      </c>
      <c r="G106" s="228" t="s">
        <v>347</v>
      </c>
      <c r="H106" s="229"/>
      <c r="I106" s="229"/>
      <c r="J106" s="230"/>
      <c r="K106" s="247">
        <f>S106</f>
        <v>20169</v>
      </c>
      <c r="L106" s="248"/>
      <c r="M106" s="249"/>
      <c r="N106" s="87" t="s">
        <v>319</v>
      </c>
      <c r="O106" s="228" t="s">
        <v>345</v>
      </c>
      <c r="P106" s="229"/>
      <c r="Q106" s="229"/>
      <c r="R106" s="230"/>
      <c r="S106" s="253">
        <f>K103</f>
        <v>20169</v>
      </c>
      <c r="T106" s="254"/>
    </row>
    <row r="107" spans="2:20" ht="23.4" customHeight="1" thickBot="1" x14ac:dyDescent="0.6">
      <c r="G107" s="88"/>
      <c r="H107" s="88"/>
      <c r="I107" s="88"/>
      <c r="O107" s="88"/>
      <c r="P107" s="88"/>
    </row>
    <row r="108" spans="2:20" ht="23.4" customHeight="1" thickBot="1" x14ac:dyDescent="0.6">
      <c r="B108" s="72" t="s">
        <v>258</v>
      </c>
      <c r="C108" s="72">
        <f>C106</f>
        <v>12</v>
      </c>
      <c r="D108" s="74" t="s">
        <v>317</v>
      </c>
      <c r="E108" s="72">
        <v>31</v>
      </c>
      <c r="G108" s="228" t="s">
        <v>348</v>
      </c>
      <c r="H108" s="229"/>
      <c r="I108" s="229"/>
      <c r="J108" s="230"/>
      <c r="K108" s="247">
        <f>K106</f>
        <v>20169</v>
      </c>
      <c r="L108" s="248"/>
      <c r="M108" s="249"/>
      <c r="N108" s="87" t="s">
        <v>319</v>
      </c>
      <c r="O108" s="228" t="s">
        <v>349</v>
      </c>
      <c r="P108" s="229"/>
      <c r="Q108" s="229"/>
      <c r="R108" s="230"/>
      <c r="S108" s="253">
        <f>S106</f>
        <v>20169</v>
      </c>
      <c r="T108" s="254"/>
    </row>
    <row r="109" spans="2:20" ht="23.4" customHeight="1" x14ac:dyDescent="0.55000000000000004">
      <c r="B109" s="90"/>
      <c r="G109" s="88"/>
      <c r="H109" s="88"/>
      <c r="I109" s="88"/>
      <c r="O109" s="88"/>
      <c r="P109" s="88"/>
    </row>
    <row r="110" spans="2:20" ht="23.4" customHeight="1" x14ac:dyDescent="0.55000000000000004">
      <c r="B110" s="90"/>
      <c r="C110" s="97" t="s">
        <v>377</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253</v>
      </c>
      <c r="C112" s="72">
        <f>C103+1</f>
        <v>12</v>
      </c>
      <c r="D112" s="74" t="s">
        <v>322</v>
      </c>
      <c r="E112" s="72">
        <v>31</v>
      </c>
      <c r="G112" s="228" t="s">
        <v>345</v>
      </c>
      <c r="H112" s="229"/>
      <c r="I112" s="229"/>
      <c r="J112" s="230"/>
      <c r="K112" s="247">
        <f>SUM(S112:T113)</f>
        <v>22154</v>
      </c>
      <c r="L112" s="248"/>
      <c r="M112" s="249"/>
      <c r="N112" s="87" t="s">
        <v>325</v>
      </c>
      <c r="O112" s="250" t="s">
        <v>344</v>
      </c>
      <c r="P112" s="251"/>
      <c r="Q112" s="251"/>
      <c r="R112" s="252"/>
      <c r="S112" s="253">
        <v>20140</v>
      </c>
      <c r="T112" s="254"/>
    </row>
    <row r="113" spans="2:20" ht="23.4" customHeight="1" thickBot="1" x14ac:dyDescent="0.6">
      <c r="B113" s="90"/>
      <c r="G113" s="88"/>
      <c r="H113" s="88"/>
      <c r="I113" s="88"/>
      <c r="O113" s="250" t="s">
        <v>346</v>
      </c>
      <c r="P113" s="251"/>
      <c r="Q113" s="251"/>
      <c r="R113" s="252"/>
      <c r="S113" s="253">
        <f>ROUND(S112*0.1,0)</f>
        <v>2014</v>
      </c>
      <c r="T113" s="254"/>
    </row>
    <row r="114" spans="2:20" ht="23.4" customHeight="1" thickBot="1" x14ac:dyDescent="0.6">
      <c r="B114" s="90"/>
      <c r="G114" s="88"/>
      <c r="H114" s="88"/>
      <c r="I114" s="88"/>
      <c r="O114" s="88"/>
      <c r="P114" s="88"/>
    </row>
    <row r="115" spans="2:20" ht="23.4" customHeight="1" thickBot="1" x14ac:dyDescent="0.6">
      <c r="B115" s="72" t="s">
        <v>257</v>
      </c>
      <c r="C115" s="72" t="s">
        <v>327</v>
      </c>
      <c r="D115" s="74" t="s">
        <v>317</v>
      </c>
      <c r="E115" s="72">
        <v>31</v>
      </c>
      <c r="G115" s="228" t="s">
        <v>347</v>
      </c>
      <c r="H115" s="229"/>
      <c r="I115" s="229"/>
      <c r="J115" s="230"/>
      <c r="K115" s="247">
        <f>S115</f>
        <v>22154</v>
      </c>
      <c r="L115" s="248"/>
      <c r="M115" s="249"/>
      <c r="N115" s="87" t="s">
        <v>319</v>
      </c>
      <c r="O115" s="228" t="s">
        <v>345</v>
      </c>
      <c r="P115" s="229"/>
      <c r="Q115" s="229"/>
      <c r="R115" s="230"/>
      <c r="S115" s="253">
        <f>K112</f>
        <v>22154</v>
      </c>
      <c r="T115" s="254"/>
    </row>
    <row r="116" spans="2:20" ht="23.4" customHeight="1" thickBot="1" x14ac:dyDescent="0.6">
      <c r="G116" s="88"/>
      <c r="H116" s="88"/>
      <c r="I116" s="88"/>
      <c r="O116" s="88"/>
      <c r="P116" s="88"/>
    </row>
    <row r="117" spans="2:20" ht="23.4" customHeight="1" thickBot="1" x14ac:dyDescent="0.6">
      <c r="B117" s="72" t="s">
        <v>258</v>
      </c>
      <c r="C117" s="72" t="str">
        <f>C115</f>
        <v>翌１</v>
      </c>
      <c r="D117" s="74" t="s">
        <v>317</v>
      </c>
      <c r="E117" s="72">
        <v>31</v>
      </c>
      <c r="G117" s="228" t="s">
        <v>348</v>
      </c>
      <c r="H117" s="229"/>
      <c r="I117" s="229"/>
      <c r="J117" s="230"/>
      <c r="K117" s="247">
        <f>K115</f>
        <v>22154</v>
      </c>
      <c r="L117" s="248"/>
      <c r="M117" s="249"/>
      <c r="N117" s="87" t="s">
        <v>319</v>
      </c>
      <c r="O117" s="228" t="s">
        <v>349</v>
      </c>
      <c r="P117" s="229"/>
      <c r="Q117" s="229"/>
      <c r="R117" s="230"/>
      <c r="S117" s="253">
        <f>S115</f>
        <v>22154</v>
      </c>
      <c r="T117" s="254"/>
    </row>
    <row r="118" spans="2:20" ht="23.4" customHeight="1" x14ac:dyDescent="0.55000000000000004">
      <c r="B118" s="90"/>
      <c r="G118" s="88"/>
      <c r="H118" s="88"/>
      <c r="I118" s="88"/>
      <c r="O118" s="88"/>
      <c r="P118" s="88"/>
    </row>
    <row r="119" spans="2:20" ht="23.4" customHeight="1" x14ac:dyDescent="0.55000000000000004">
      <c r="B119" s="90"/>
      <c r="C119" s="97" t="s">
        <v>378</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253</v>
      </c>
      <c r="C121" s="72" t="s">
        <v>327</v>
      </c>
      <c r="D121" s="74" t="s">
        <v>328</v>
      </c>
      <c r="E121" s="72">
        <v>31</v>
      </c>
      <c r="G121" s="228" t="s">
        <v>345</v>
      </c>
      <c r="H121" s="229"/>
      <c r="I121" s="229"/>
      <c r="J121" s="230"/>
      <c r="K121" s="247">
        <f>SUM(S121:T122)</f>
        <v>24349</v>
      </c>
      <c r="L121" s="248"/>
      <c r="M121" s="249"/>
      <c r="N121" s="87" t="s">
        <v>329</v>
      </c>
      <c r="O121" s="250" t="s">
        <v>344</v>
      </c>
      <c r="P121" s="251"/>
      <c r="Q121" s="251"/>
      <c r="R121" s="252"/>
      <c r="S121" s="253">
        <v>22135</v>
      </c>
      <c r="T121" s="254"/>
    </row>
    <row r="122" spans="2:20" ht="23.4" customHeight="1" thickBot="1" x14ac:dyDescent="0.6">
      <c r="B122" s="90"/>
      <c r="G122" s="88"/>
      <c r="H122" s="88"/>
      <c r="I122" s="88"/>
      <c r="O122" s="250" t="s">
        <v>346</v>
      </c>
      <c r="P122" s="251"/>
      <c r="Q122" s="251"/>
      <c r="R122" s="252"/>
      <c r="S122" s="253">
        <f>ROUND(S121*0.1,0)</f>
        <v>2214</v>
      </c>
      <c r="T122" s="254"/>
    </row>
    <row r="123" spans="2:20" ht="23.4" customHeight="1" thickBot="1" x14ac:dyDescent="0.6">
      <c r="B123" s="90"/>
      <c r="G123" s="88"/>
      <c r="H123" s="88"/>
      <c r="I123" s="88"/>
      <c r="O123" s="88"/>
      <c r="P123" s="88"/>
    </row>
    <row r="124" spans="2:20" ht="23.4" customHeight="1" thickBot="1" x14ac:dyDescent="0.6">
      <c r="B124" s="72" t="s">
        <v>257</v>
      </c>
      <c r="C124" s="72" t="s">
        <v>330</v>
      </c>
      <c r="D124" s="74" t="s">
        <v>317</v>
      </c>
      <c r="E124" s="72">
        <v>28</v>
      </c>
      <c r="G124" s="228" t="s">
        <v>347</v>
      </c>
      <c r="H124" s="229"/>
      <c r="I124" s="229"/>
      <c r="J124" s="230"/>
      <c r="K124" s="247">
        <f>S124</f>
        <v>24349</v>
      </c>
      <c r="L124" s="248"/>
      <c r="M124" s="249"/>
      <c r="N124" s="87" t="s">
        <v>319</v>
      </c>
      <c r="O124" s="228" t="s">
        <v>345</v>
      </c>
      <c r="P124" s="229"/>
      <c r="Q124" s="229"/>
      <c r="R124" s="230"/>
      <c r="S124" s="253">
        <f>K121</f>
        <v>24349</v>
      </c>
      <c r="T124" s="254"/>
    </row>
    <row r="125" spans="2:20" ht="23.4" customHeight="1" thickBot="1" x14ac:dyDescent="0.6">
      <c r="G125" s="88"/>
      <c r="H125" s="88"/>
      <c r="I125" s="88"/>
      <c r="O125" s="88"/>
      <c r="P125" s="88"/>
    </row>
    <row r="126" spans="2:20" ht="23.4" customHeight="1" thickBot="1" x14ac:dyDescent="0.6">
      <c r="B126" s="72" t="s">
        <v>258</v>
      </c>
      <c r="C126" s="72" t="str">
        <f>C124</f>
        <v>翌２</v>
      </c>
      <c r="D126" s="74" t="s">
        <v>317</v>
      </c>
      <c r="E126" s="72">
        <f>E124</f>
        <v>28</v>
      </c>
      <c r="G126" s="228" t="s">
        <v>348</v>
      </c>
      <c r="H126" s="229"/>
      <c r="I126" s="229"/>
      <c r="J126" s="230"/>
      <c r="K126" s="247">
        <f>K124</f>
        <v>24349</v>
      </c>
      <c r="L126" s="248"/>
      <c r="M126" s="249"/>
      <c r="N126" s="87" t="s">
        <v>319</v>
      </c>
      <c r="O126" s="228" t="s">
        <v>349</v>
      </c>
      <c r="P126" s="229"/>
      <c r="Q126" s="229"/>
      <c r="R126" s="230"/>
      <c r="S126" s="253">
        <f>S124</f>
        <v>24349</v>
      </c>
      <c r="T126" s="254"/>
    </row>
    <row r="127" spans="2:20" ht="23.4" customHeight="1" x14ac:dyDescent="0.55000000000000004">
      <c r="B127" s="90"/>
      <c r="G127" s="88"/>
      <c r="H127" s="88"/>
      <c r="I127" s="88"/>
      <c r="O127" s="88"/>
      <c r="P127" s="88"/>
    </row>
    <row r="128" spans="2:20" ht="23.4" customHeight="1" x14ac:dyDescent="0.55000000000000004">
      <c r="B128" s="90"/>
      <c r="C128" s="97" t="s">
        <v>379</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253</v>
      </c>
      <c r="C130" s="72" t="s">
        <v>330</v>
      </c>
      <c r="D130" s="74" t="s">
        <v>328</v>
      </c>
      <c r="E130" s="72">
        <v>28</v>
      </c>
      <c r="G130" s="228" t="s">
        <v>345</v>
      </c>
      <c r="H130" s="229"/>
      <c r="I130" s="229"/>
      <c r="J130" s="230"/>
      <c r="K130" s="247">
        <f>SUM(S130:T131)</f>
        <v>26752</v>
      </c>
      <c r="L130" s="248"/>
      <c r="M130" s="249"/>
      <c r="N130" s="87" t="s">
        <v>325</v>
      </c>
      <c r="O130" s="250" t="s">
        <v>344</v>
      </c>
      <c r="P130" s="251"/>
      <c r="Q130" s="251"/>
      <c r="R130" s="252"/>
      <c r="S130" s="253">
        <v>24320</v>
      </c>
      <c r="T130" s="254"/>
    </row>
    <row r="131" spans="2:22" ht="23.4" customHeight="1" thickBot="1" x14ac:dyDescent="0.6">
      <c r="B131" s="91"/>
      <c r="C131" s="55"/>
      <c r="D131" s="74"/>
      <c r="E131" s="55"/>
      <c r="G131" s="92"/>
      <c r="H131" s="92"/>
      <c r="I131" s="92"/>
      <c r="J131" s="92"/>
      <c r="K131" s="95"/>
      <c r="L131" s="95"/>
      <c r="M131" s="95"/>
      <c r="N131" s="87"/>
      <c r="O131" s="250" t="s">
        <v>346</v>
      </c>
      <c r="P131" s="251"/>
      <c r="Q131" s="251"/>
      <c r="R131" s="252"/>
      <c r="S131" s="253">
        <f>ROUND(S130*0.1,0)</f>
        <v>2432</v>
      </c>
      <c r="T131" s="254"/>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257</v>
      </c>
      <c r="C133" s="72" t="s">
        <v>350</v>
      </c>
      <c r="D133" s="74" t="s">
        <v>317</v>
      </c>
      <c r="E133" s="72">
        <v>31</v>
      </c>
      <c r="G133" s="228" t="s">
        <v>347</v>
      </c>
      <c r="H133" s="229"/>
      <c r="I133" s="229"/>
      <c r="J133" s="230"/>
      <c r="K133" s="247">
        <f>S133</f>
        <v>26752</v>
      </c>
      <c r="L133" s="248"/>
      <c r="M133" s="249"/>
      <c r="N133" s="87" t="s">
        <v>319</v>
      </c>
      <c r="O133" s="228" t="s">
        <v>345</v>
      </c>
      <c r="P133" s="229"/>
      <c r="Q133" s="229"/>
      <c r="R133" s="230"/>
      <c r="S133" s="253">
        <f>K130</f>
        <v>26752</v>
      </c>
      <c r="T133" s="254"/>
    </row>
    <row r="134" spans="2:22" ht="23.4" customHeight="1" thickBot="1" x14ac:dyDescent="0.6">
      <c r="G134" s="88"/>
      <c r="H134" s="88"/>
      <c r="I134" s="88"/>
      <c r="O134" s="88"/>
      <c r="P134" s="88"/>
    </row>
    <row r="135" spans="2:22" ht="23.4" customHeight="1" thickBot="1" x14ac:dyDescent="0.6">
      <c r="B135" s="72" t="s">
        <v>258</v>
      </c>
      <c r="C135" s="72" t="str">
        <f>C133</f>
        <v>翌3</v>
      </c>
      <c r="D135" s="74" t="s">
        <v>317</v>
      </c>
      <c r="E135" s="72">
        <f>E133</f>
        <v>31</v>
      </c>
      <c r="G135" s="228" t="s">
        <v>348</v>
      </c>
      <c r="H135" s="229"/>
      <c r="I135" s="229"/>
      <c r="J135" s="230"/>
      <c r="K135" s="247">
        <f>K133</f>
        <v>26752</v>
      </c>
      <c r="L135" s="248"/>
      <c r="M135" s="249"/>
      <c r="N135" s="87" t="s">
        <v>319</v>
      </c>
      <c r="O135" s="228" t="s">
        <v>349</v>
      </c>
      <c r="P135" s="229"/>
      <c r="Q135" s="229"/>
      <c r="R135" s="230"/>
      <c r="S135" s="253">
        <f>S133</f>
        <v>26752</v>
      </c>
      <c r="T135" s="254"/>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380</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253</v>
      </c>
      <c r="C139" s="72" t="s">
        <v>331</v>
      </c>
      <c r="D139" s="74" t="s">
        <v>322</v>
      </c>
      <c r="E139" s="72">
        <v>31</v>
      </c>
      <c r="G139" s="228" t="s">
        <v>345</v>
      </c>
      <c r="H139" s="229"/>
      <c r="I139" s="229"/>
      <c r="J139" s="230"/>
      <c r="K139" s="247">
        <f>SUM(S139:T140)</f>
        <v>29365</v>
      </c>
      <c r="L139" s="248"/>
      <c r="M139" s="249"/>
      <c r="N139" s="87" t="s">
        <v>325</v>
      </c>
      <c r="O139" s="250" t="s">
        <v>344</v>
      </c>
      <c r="P139" s="251"/>
      <c r="Q139" s="251"/>
      <c r="R139" s="252"/>
      <c r="S139" s="253">
        <v>26695</v>
      </c>
      <c r="T139" s="254"/>
      <c r="V139" s="89">
        <f>SUM(S33:T139)</f>
        <v>605341</v>
      </c>
    </row>
    <row r="140" spans="2:22" ht="23" thickBot="1" x14ac:dyDescent="0.6">
      <c r="O140" s="250" t="s">
        <v>346</v>
      </c>
      <c r="P140" s="251"/>
      <c r="Q140" s="251"/>
      <c r="R140" s="252"/>
      <c r="S140" s="253">
        <f>ROUND(S139*0.1,0)</f>
        <v>2670</v>
      </c>
      <c r="T140" s="254"/>
    </row>
    <row r="142" spans="2:22" ht="18" thickBot="1" x14ac:dyDescent="0.6"/>
    <row r="143" spans="2:22" ht="29" thickBot="1" x14ac:dyDescent="0.6">
      <c r="C143" s="167" t="s">
        <v>332</v>
      </c>
      <c r="D143" s="169"/>
      <c r="E143" s="169"/>
      <c r="F143" s="169"/>
      <c r="G143" s="168"/>
    </row>
    <row r="144" spans="2:22" ht="18" thickBot="1" x14ac:dyDescent="0.6"/>
    <row r="145" spans="2:20" ht="23" thickBot="1" x14ac:dyDescent="0.6">
      <c r="C145" s="224" t="s">
        <v>309</v>
      </c>
      <c r="D145" s="225"/>
      <c r="E145" s="226"/>
      <c r="G145" s="224" t="s">
        <v>310</v>
      </c>
      <c r="H145" s="225"/>
      <c r="I145" s="225"/>
      <c r="J145" s="225"/>
      <c r="K145" s="225"/>
      <c r="L145" s="225"/>
      <c r="M145" s="226"/>
      <c r="O145" s="224" t="s">
        <v>311</v>
      </c>
      <c r="P145" s="225"/>
      <c r="Q145" s="225"/>
      <c r="R145" s="225"/>
      <c r="S145" s="225"/>
      <c r="T145" s="226"/>
    </row>
    <row r="146" spans="2:20" ht="23" thickBot="1" x14ac:dyDescent="0.6">
      <c r="C146" s="86" t="s">
        <v>312</v>
      </c>
      <c r="D146" s="74" t="s">
        <v>313</v>
      </c>
      <c r="E146" s="86" t="s">
        <v>314</v>
      </c>
      <c r="G146" s="224" t="s">
        <v>315</v>
      </c>
      <c r="H146" s="225"/>
      <c r="I146" s="225"/>
      <c r="J146" s="226"/>
      <c r="K146" s="255" t="s">
        <v>333</v>
      </c>
      <c r="L146" s="256"/>
      <c r="M146" s="257"/>
      <c r="O146" s="224" t="s">
        <v>315</v>
      </c>
      <c r="P146" s="225"/>
      <c r="Q146" s="225"/>
      <c r="R146" s="226"/>
      <c r="S146" s="224" t="s">
        <v>333</v>
      </c>
      <c r="T146" s="226"/>
    </row>
    <row r="147" spans="2:20" ht="18" thickBot="1" x14ac:dyDescent="0.6"/>
    <row r="148" spans="2:20" ht="23" thickBot="1" x14ac:dyDescent="0.6">
      <c r="B148" s="72" t="s">
        <v>253</v>
      </c>
      <c r="C148" s="72">
        <v>4</v>
      </c>
      <c r="D148" s="74" t="s">
        <v>324</v>
      </c>
      <c r="E148" s="72">
        <v>30</v>
      </c>
      <c r="G148" s="228" t="s">
        <v>334</v>
      </c>
      <c r="H148" s="229"/>
      <c r="I148" s="229"/>
      <c r="J148" s="230"/>
      <c r="K148" s="247">
        <f>SUM(S148:T148)</f>
        <v>100</v>
      </c>
      <c r="L148" s="248"/>
      <c r="M148" s="249"/>
      <c r="N148" s="87" t="s">
        <v>335</v>
      </c>
      <c r="O148" s="250" t="s">
        <v>336</v>
      </c>
      <c r="P148" s="251"/>
      <c r="Q148" s="251"/>
      <c r="R148" s="252"/>
      <c r="S148" s="253">
        <v>100</v>
      </c>
      <c r="T148" s="254"/>
    </row>
    <row r="149" spans="2:20" ht="18" thickBot="1" x14ac:dyDescent="0.6">
      <c r="G149" s="88"/>
      <c r="H149" s="88"/>
      <c r="I149" s="88"/>
      <c r="O149" s="88"/>
      <c r="P149" s="88"/>
    </row>
    <row r="150" spans="2:20" ht="23" thickBot="1" x14ac:dyDescent="0.6">
      <c r="B150" s="72" t="s">
        <v>253</v>
      </c>
      <c r="C150" s="72">
        <v>5</v>
      </c>
      <c r="D150" s="74" t="s">
        <v>337</v>
      </c>
      <c r="E150" s="72">
        <v>31</v>
      </c>
      <c r="G150" s="228" t="s">
        <v>334</v>
      </c>
      <c r="H150" s="229"/>
      <c r="I150" s="229"/>
      <c r="J150" s="230"/>
      <c r="K150" s="247">
        <f>SUM(S150:T150)</f>
        <v>110</v>
      </c>
      <c r="L150" s="248"/>
      <c r="M150" s="249"/>
      <c r="N150" s="87" t="s">
        <v>338</v>
      </c>
      <c r="O150" s="250" t="s">
        <v>336</v>
      </c>
      <c r="P150" s="251"/>
      <c r="Q150" s="251"/>
      <c r="R150" s="252"/>
      <c r="S150" s="253">
        <v>110</v>
      </c>
      <c r="T150" s="254"/>
    </row>
    <row r="151" spans="2:20" ht="18" thickBot="1" x14ac:dyDescent="0.6">
      <c r="G151" s="88"/>
      <c r="H151" s="88"/>
      <c r="I151" s="88"/>
      <c r="O151" s="88"/>
      <c r="P151" s="88"/>
    </row>
    <row r="152" spans="2:20" ht="23" thickBot="1" x14ac:dyDescent="0.6">
      <c r="B152" s="72" t="s">
        <v>253</v>
      </c>
      <c r="C152" s="72">
        <f>C150+1</f>
        <v>6</v>
      </c>
      <c r="D152" s="74" t="s">
        <v>339</v>
      </c>
      <c r="E152" s="72">
        <v>30</v>
      </c>
      <c r="G152" s="228" t="s">
        <v>334</v>
      </c>
      <c r="H152" s="229"/>
      <c r="I152" s="229"/>
      <c r="J152" s="230"/>
      <c r="K152" s="247">
        <f>SUM(S152:T152)</f>
        <v>121</v>
      </c>
      <c r="L152" s="248"/>
      <c r="M152" s="249"/>
      <c r="N152" s="87" t="s">
        <v>340</v>
      </c>
      <c r="O152" s="250" t="s">
        <v>336</v>
      </c>
      <c r="P152" s="251"/>
      <c r="Q152" s="251"/>
      <c r="R152" s="252"/>
      <c r="S152" s="253">
        <v>121</v>
      </c>
      <c r="T152" s="254"/>
    </row>
    <row r="153" spans="2:20" ht="18" thickBot="1" x14ac:dyDescent="0.6">
      <c r="G153" s="88"/>
      <c r="H153" s="88"/>
      <c r="I153" s="88"/>
      <c r="O153" s="88"/>
      <c r="P153" s="88"/>
    </row>
    <row r="154" spans="2:20" ht="23" thickBot="1" x14ac:dyDescent="0.6">
      <c r="B154" s="72" t="s">
        <v>253</v>
      </c>
      <c r="C154" s="72">
        <f>C152+1</f>
        <v>7</v>
      </c>
      <c r="D154" s="74" t="s">
        <v>328</v>
      </c>
      <c r="E154" s="72">
        <v>31</v>
      </c>
      <c r="G154" s="228" t="s">
        <v>334</v>
      </c>
      <c r="H154" s="229"/>
      <c r="I154" s="229"/>
      <c r="J154" s="230"/>
      <c r="K154" s="247">
        <f>SUM(S154:T154)</f>
        <v>133</v>
      </c>
      <c r="L154" s="248"/>
      <c r="M154" s="249"/>
      <c r="N154" s="87" t="s">
        <v>318</v>
      </c>
      <c r="O154" s="250" t="s">
        <v>336</v>
      </c>
      <c r="P154" s="251"/>
      <c r="Q154" s="251"/>
      <c r="R154" s="252"/>
      <c r="S154" s="253">
        <v>133</v>
      </c>
      <c r="T154" s="254"/>
    </row>
    <row r="155" spans="2:20" ht="18" thickBot="1" x14ac:dyDescent="0.6">
      <c r="G155" s="88"/>
      <c r="H155" s="88"/>
      <c r="I155" s="88"/>
      <c r="O155" s="88"/>
      <c r="P155" s="88"/>
    </row>
    <row r="156" spans="2:20" ht="23" thickBot="1" x14ac:dyDescent="0.6">
      <c r="B156" s="72" t="s">
        <v>253</v>
      </c>
      <c r="C156" s="72">
        <f>C154+1</f>
        <v>8</v>
      </c>
      <c r="D156" s="74" t="s">
        <v>324</v>
      </c>
      <c r="E156" s="72">
        <v>31</v>
      </c>
      <c r="G156" s="228" t="s">
        <v>334</v>
      </c>
      <c r="H156" s="229"/>
      <c r="I156" s="229"/>
      <c r="J156" s="230"/>
      <c r="K156" s="247">
        <f>SUM(S156:T156)</f>
        <v>146</v>
      </c>
      <c r="L156" s="248"/>
      <c r="M156" s="249"/>
      <c r="N156" s="87" t="s">
        <v>323</v>
      </c>
      <c r="O156" s="250" t="s">
        <v>336</v>
      </c>
      <c r="P156" s="251"/>
      <c r="Q156" s="251"/>
      <c r="R156" s="252"/>
      <c r="S156" s="253">
        <v>146</v>
      </c>
      <c r="T156" s="254"/>
    </row>
    <row r="157" spans="2:20" ht="18" thickBot="1" x14ac:dyDescent="0.6">
      <c r="G157" s="88"/>
      <c r="H157" s="88"/>
      <c r="I157" s="88"/>
      <c r="O157" s="88"/>
      <c r="P157" s="88"/>
    </row>
    <row r="158" spans="2:20" ht="23" thickBot="1" x14ac:dyDescent="0.6">
      <c r="B158" s="72" t="s">
        <v>253</v>
      </c>
      <c r="C158" s="72">
        <f>C156+1</f>
        <v>9</v>
      </c>
      <c r="D158" s="74" t="s">
        <v>324</v>
      </c>
      <c r="E158" s="72">
        <v>30</v>
      </c>
      <c r="G158" s="228" t="s">
        <v>334</v>
      </c>
      <c r="H158" s="229"/>
      <c r="I158" s="229"/>
      <c r="J158" s="230"/>
      <c r="K158" s="247">
        <f>SUM(S158:T158)</f>
        <v>160</v>
      </c>
      <c r="L158" s="248"/>
      <c r="M158" s="249"/>
      <c r="N158" s="87" t="s">
        <v>341</v>
      </c>
      <c r="O158" s="250" t="s">
        <v>336</v>
      </c>
      <c r="P158" s="251"/>
      <c r="Q158" s="251"/>
      <c r="R158" s="252"/>
      <c r="S158" s="253">
        <v>160</v>
      </c>
      <c r="T158" s="254"/>
    </row>
    <row r="159" spans="2:20" ht="18" thickBot="1" x14ac:dyDescent="0.6">
      <c r="G159" s="88"/>
      <c r="H159" s="88"/>
      <c r="I159" s="88"/>
      <c r="O159" s="88"/>
      <c r="P159" s="88"/>
    </row>
    <row r="160" spans="2:20" ht="23" thickBot="1" x14ac:dyDescent="0.6">
      <c r="B160" s="72" t="s">
        <v>253</v>
      </c>
      <c r="C160" s="72">
        <v>10</v>
      </c>
      <c r="D160" s="74" t="s">
        <v>342</v>
      </c>
      <c r="E160" s="72">
        <v>31</v>
      </c>
      <c r="G160" s="228" t="s">
        <v>334</v>
      </c>
      <c r="H160" s="229"/>
      <c r="I160" s="229"/>
      <c r="J160" s="230"/>
      <c r="K160" s="247">
        <f>SUM(S160:T160)</f>
        <v>176</v>
      </c>
      <c r="L160" s="248"/>
      <c r="M160" s="249"/>
      <c r="N160" s="87" t="s">
        <v>343</v>
      </c>
      <c r="O160" s="250" t="s">
        <v>336</v>
      </c>
      <c r="P160" s="251"/>
      <c r="Q160" s="251"/>
      <c r="R160" s="252"/>
      <c r="S160" s="253">
        <v>176</v>
      </c>
      <c r="T160" s="254"/>
    </row>
    <row r="161" spans="2:22" ht="18" thickBot="1" x14ac:dyDescent="0.6">
      <c r="G161" s="88"/>
      <c r="H161" s="88"/>
      <c r="I161" s="88"/>
      <c r="O161" s="88"/>
      <c r="P161" s="88"/>
    </row>
    <row r="162" spans="2:22" ht="23" thickBot="1" x14ac:dyDescent="0.6">
      <c r="B162" s="72" t="s">
        <v>253</v>
      </c>
      <c r="C162" s="72">
        <f>C160+1</f>
        <v>11</v>
      </c>
      <c r="D162" s="74" t="s">
        <v>342</v>
      </c>
      <c r="E162" s="72">
        <v>30</v>
      </c>
      <c r="G162" s="228" t="s">
        <v>334</v>
      </c>
      <c r="H162" s="229"/>
      <c r="I162" s="229"/>
      <c r="J162" s="230"/>
      <c r="K162" s="247">
        <f>SUM(S162:T162)</f>
        <v>193</v>
      </c>
      <c r="L162" s="248"/>
      <c r="M162" s="249"/>
      <c r="N162" s="87" t="s">
        <v>323</v>
      </c>
      <c r="O162" s="250" t="s">
        <v>336</v>
      </c>
      <c r="P162" s="251"/>
      <c r="Q162" s="251"/>
      <c r="R162" s="252"/>
      <c r="S162" s="253">
        <v>193</v>
      </c>
      <c r="T162" s="254"/>
    </row>
    <row r="163" spans="2:22" ht="18" thickBot="1" x14ac:dyDescent="0.6">
      <c r="G163" s="88"/>
      <c r="H163" s="88"/>
      <c r="I163" s="88"/>
      <c r="O163" s="88"/>
      <c r="P163" s="88"/>
    </row>
    <row r="164" spans="2:22" ht="23" thickBot="1" x14ac:dyDescent="0.6">
      <c r="B164" s="72" t="s">
        <v>253</v>
      </c>
      <c r="C164" s="72">
        <f>C162+1</f>
        <v>12</v>
      </c>
      <c r="D164" s="74" t="s">
        <v>339</v>
      </c>
      <c r="E164" s="72">
        <v>31</v>
      </c>
      <c r="G164" s="228" t="s">
        <v>334</v>
      </c>
      <c r="H164" s="229"/>
      <c r="I164" s="229"/>
      <c r="J164" s="230"/>
      <c r="K164" s="247">
        <f>SUM(S164:T164)</f>
        <v>212</v>
      </c>
      <c r="L164" s="248"/>
      <c r="M164" s="249"/>
      <c r="N164" s="87" t="s">
        <v>325</v>
      </c>
      <c r="O164" s="250" t="s">
        <v>336</v>
      </c>
      <c r="P164" s="251"/>
      <c r="Q164" s="251"/>
      <c r="R164" s="252"/>
      <c r="S164" s="253">
        <v>212</v>
      </c>
      <c r="T164" s="254"/>
    </row>
    <row r="165" spans="2:22" ht="18" thickBot="1" x14ac:dyDescent="0.6">
      <c r="G165" s="88"/>
      <c r="H165" s="88"/>
      <c r="I165" s="88"/>
      <c r="O165" s="88"/>
      <c r="P165" s="88"/>
    </row>
    <row r="166" spans="2:22" ht="23" thickBot="1" x14ac:dyDescent="0.6">
      <c r="B166" s="72" t="s">
        <v>253</v>
      </c>
      <c r="C166" s="72" t="s">
        <v>327</v>
      </c>
      <c r="D166" s="74" t="s">
        <v>328</v>
      </c>
      <c r="E166" s="72">
        <v>31</v>
      </c>
      <c r="G166" s="228" t="s">
        <v>334</v>
      </c>
      <c r="H166" s="229"/>
      <c r="I166" s="229"/>
      <c r="J166" s="230"/>
      <c r="K166" s="247">
        <f>SUM(S166:T166)</f>
        <v>233</v>
      </c>
      <c r="L166" s="248"/>
      <c r="M166" s="249"/>
      <c r="N166" s="87" t="s">
        <v>319</v>
      </c>
      <c r="O166" s="250" t="s">
        <v>336</v>
      </c>
      <c r="P166" s="251"/>
      <c r="Q166" s="251"/>
      <c r="R166" s="252"/>
      <c r="S166" s="253">
        <v>233</v>
      </c>
      <c r="T166" s="254"/>
    </row>
    <row r="167" spans="2:22" ht="18" thickBot="1" x14ac:dyDescent="0.6">
      <c r="G167" s="88"/>
      <c r="H167" s="88"/>
      <c r="I167" s="88"/>
      <c r="O167" s="88"/>
      <c r="P167" s="88"/>
    </row>
    <row r="168" spans="2:22" ht="23" thickBot="1" x14ac:dyDescent="0.6">
      <c r="B168" s="72" t="s">
        <v>253</v>
      </c>
      <c r="C168" s="72" t="s">
        <v>330</v>
      </c>
      <c r="D168" s="74" t="s">
        <v>322</v>
      </c>
      <c r="E168" s="72">
        <v>28</v>
      </c>
      <c r="G168" s="228" t="s">
        <v>334</v>
      </c>
      <c r="H168" s="229"/>
      <c r="I168" s="229"/>
      <c r="J168" s="230"/>
      <c r="K168" s="247">
        <f>SUM(S168:T168)</f>
        <v>256</v>
      </c>
      <c r="L168" s="248"/>
      <c r="M168" s="249"/>
      <c r="N168" s="87" t="s">
        <v>325</v>
      </c>
      <c r="O168" s="250" t="s">
        <v>336</v>
      </c>
      <c r="P168" s="251"/>
      <c r="Q168" s="251"/>
      <c r="R168" s="252"/>
      <c r="S168" s="253">
        <v>256</v>
      </c>
      <c r="T168" s="254"/>
    </row>
    <row r="169" spans="2:22" ht="18" thickBot="1" x14ac:dyDescent="0.6">
      <c r="G169" s="88"/>
      <c r="H169" s="88"/>
      <c r="I169" s="88"/>
      <c r="O169" s="88"/>
      <c r="P169" s="88"/>
    </row>
    <row r="170" spans="2:22" ht="23" thickBot="1" x14ac:dyDescent="0.6">
      <c r="B170" s="72" t="s">
        <v>253</v>
      </c>
      <c r="C170" s="72" t="s">
        <v>331</v>
      </c>
      <c r="D170" s="74" t="s">
        <v>324</v>
      </c>
      <c r="E170" s="72">
        <v>31</v>
      </c>
      <c r="G170" s="228" t="s">
        <v>334</v>
      </c>
      <c r="H170" s="229"/>
      <c r="I170" s="229"/>
      <c r="J170" s="230"/>
      <c r="K170" s="247">
        <f>SUM(S170:T170)</f>
        <v>281</v>
      </c>
      <c r="L170" s="248"/>
      <c r="M170" s="249"/>
      <c r="N170" s="87" t="s">
        <v>325</v>
      </c>
      <c r="O170" s="250" t="s">
        <v>336</v>
      </c>
      <c r="P170" s="251"/>
      <c r="Q170" s="251"/>
      <c r="R170" s="252"/>
      <c r="S170" s="253">
        <v>281</v>
      </c>
      <c r="T170" s="254"/>
      <c r="V170" s="89">
        <f>SUM(S148:T170)</f>
        <v>2121</v>
      </c>
    </row>
    <row r="171" spans="2:22" x14ac:dyDescent="0.55000000000000004">
      <c r="G171" s="88"/>
      <c r="H171" s="88"/>
      <c r="I171" s="88"/>
      <c r="O171" s="88"/>
      <c r="P171" s="88"/>
    </row>
  </sheetData>
  <mergeCells count="256">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O97:R97"/>
    <mergeCell ref="S97:T97"/>
    <mergeCell ref="G99:J99"/>
    <mergeCell ref="K99:M99"/>
    <mergeCell ref="O99:R99"/>
    <mergeCell ref="S99:T99"/>
    <mergeCell ref="G103:J103"/>
    <mergeCell ref="K103:M103"/>
    <mergeCell ref="O103:R103"/>
    <mergeCell ref="S103:T103"/>
    <mergeCell ref="G97:J97"/>
    <mergeCell ref="K97:M97"/>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53:J53"/>
    <mergeCell ref="K53:M53"/>
    <mergeCell ref="O53:R53"/>
    <mergeCell ref="S53:T53"/>
    <mergeCell ref="O58:R58"/>
    <mergeCell ref="S58:T58"/>
    <mergeCell ref="O49:R49"/>
    <mergeCell ref="S49:T49"/>
    <mergeCell ref="G51:J51"/>
    <mergeCell ref="K51:M51"/>
    <mergeCell ref="O51:R51"/>
    <mergeCell ref="S51:T51"/>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12:J112"/>
    <mergeCell ref="K112:M112"/>
    <mergeCell ref="O112:R112"/>
    <mergeCell ref="S112:T112"/>
    <mergeCell ref="G121:J121"/>
    <mergeCell ref="K121:M121"/>
    <mergeCell ref="O121:R121"/>
    <mergeCell ref="S121:T121"/>
    <mergeCell ref="G115:J115"/>
    <mergeCell ref="K115:M115"/>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1:T295"/>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9" t="s">
        <v>29</v>
      </c>
      <c r="C2" s="139"/>
      <c r="D2" s="139"/>
      <c r="E2" s="139"/>
      <c r="F2" s="139"/>
      <c r="G2" s="139"/>
      <c r="H2" s="7"/>
      <c r="I2" s="154" t="str">
        <f>A①_入力!J2</f>
        <v>3-3</v>
      </c>
      <c r="J2" s="154"/>
      <c r="K2" s="320" t="str">
        <f>A①_入力!M2</f>
        <v>第3-3問_売上関連のPL・BS・CF・資金計画（その３-3）</v>
      </c>
      <c r="L2" s="320"/>
      <c r="M2" s="320"/>
      <c r="N2" s="320"/>
      <c r="O2" s="320"/>
      <c r="P2" s="320"/>
      <c r="Q2" s="320"/>
      <c r="R2" s="320"/>
      <c r="S2" s="320"/>
      <c r="T2" s="320"/>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55" t="s">
        <v>0</v>
      </c>
      <c r="C4" s="155"/>
      <c r="D4" s="155"/>
      <c r="E4" s="155"/>
      <c r="F4" s="155"/>
      <c r="G4" s="155"/>
      <c r="H4" s="155"/>
      <c r="I4" s="155"/>
      <c r="J4" s="155"/>
      <c r="K4" s="155"/>
      <c r="L4" s="155"/>
      <c r="M4" s="155"/>
      <c r="N4" s="155"/>
      <c r="O4" s="155"/>
      <c r="P4" s="155"/>
      <c r="Q4" s="155"/>
      <c r="R4" s="155"/>
      <c r="S4" s="155"/>
      <c r="T4" s="155"/>
    </row>
    <row r="5" spans="2:20" ht="46.75" customHeight="1" x14ac:dyDescent="0.55000000000000004">
      <c r="B5" s="163" t="s">
        <v>173</v>
      </c>
      <c r="C5" s="163"/>
      <c r="D5" s="163"/>
      <c r="E5" s="163"/>
      <c r="F5" s="163"/>
      <c r="G5" s="163"/>
      <c r="H5" s="163"/>
      <c r="I5" s="163"/>
      <c r="J5" s="163"/>
      <c r="K5" s="163"/>
      <c r="L5" s="163"/>
      <c r="M5" s="163"/>
      <c r="N5" s="163"/>
      <c r="O5" s="163"/>
      <c r="P5" s="163"/>
      <c r="Q5" s="163"/>
      <c r="R5" s="163"/>
      <c r="S5" s="163"/>
      <c r="T5" s="163"/>
    </row>
    <row r="6" spans="2:20" ht="18" thickBot="1" x14ac:dyDescent="0.6"/>
    <row r="7" spans="2:20" ht="29" thickBot="1" x14ac:dyDescent="0.6">
      <c r="B7" s="11">
        <v>2</v>
      </c>
      <c r="C7" s="164" t="s">
        <v>174</v>
      </c>
      <c r="D7" s="164"/>
      <c r="E7" s="164"/>
      <c r="F7" s="11">
        <v>1</v>
      </c>
      <c r="G7" s="138" t="s">
        <v>429</v>
      </c>
      <c r="H7" s="138"/>
      <c r="I7" s="138"/>
      <c r="L7" s="165" t="s">
        <v>175</v>
      </c>
      <c r="M7" s="166"/>
      <c r="N7" s="159" t="s">
        <v>398</v>
      </c>
      <c r="O7" s="160"/>
      <c r="P7" s="56" t="s">
        <v>399</v>
      </c>
      <c r="Q7" s="167" t="s">
        <v>400</v>
      </c>
      <c r="R7" s="168"/>
      <c r="S7" s="167" t="s">
        <v>401</v>
      </c>
      <c r="T7" s="168"/>
    </row>
    <row r="8" spans="2:20" ht="29" thickBot="1" x14ac:dyDescent="0.6">
      <c r="N8" s="159" t="s">
        <v>177</v>
      </c>
      <c r="O8" s="160"/>
      <c r="P8" s="71" t="s">
        <v>178</v>
      </c>
      <c r="Q8" s="167" t="s">
        <v>179</v>
      </c>
      <c r="R8" s="168"/>
    </row>
    <row r="10" spans="2:20" ht="22.5" x14ac:dyDescent="0.55000000000000004">
      <c r="B10" s="227" t="s">
        <v>306</v>
      </c>
      <c r="C10" s="227"/>
      <c r="D10" s="227"/>
      <c r="E10" s="227"/>
      <c r="F10" s="227"/>
      <c r="G10" s="227"/>
      <c r="H10" s="227"/>
      <c r="I10" s="227"/>
      <c r="J10" s="227"/>
      <c r="K10" s="227"/>
      <c r="L10" s="227"/>
      <c r="M10" s="227"/>
      <c r="N10" s="227"/>
      <c r="O10" s="227"/>
      <c r="P10" s="227"/>
      <c r="Q10" s="227"/>
      <c r="R10" s="227"/>
      <c r="S10" s="227"/>
      <c r="T10" s="227"/>
    </row>
    <row r="11" spans="2:20" ht="23" thickBot="1" x14ac:dyDescent="0.6">
      <c r="B11" s="93"/>
      <c r="C11" s="93"/>
      <c r="D11" s="93"/>
      <c r="E11" s="93"/>
      <c r="F11" s="93"/>
      <c r="G11" s="93"/>
      <c r="H11" s="93"/>
      <c r="I11" s="93"/>
      <c r="J11" s="93"/>
      <c r="K11" s="93"/>
      <c r="L11" s="93"/>
      <c r="M11" s="93"/>
      <c r="N11" s="93"/>
      <c r="O11" s="93"/>
      <c r="P11" s="93"/>
      <c r="Q11" s="93"/>
      <c r="R11" s="93"/>
      <c r="S11" s="93"/>
      <c r="T11" s="93"/>
    </row>
    <row r="12" spans="2:20" ht="27.65" customHeight="1" thickBot="1" x14ac:dyDescent="0.6">
      <c r="C12" s="167" t="s">
        <v>402</v>
      </c>
      <c r="D12" s="169"/>
      <c r="E12" s="169"/>
      <c r="F12" s="169"/>
      <c r="G12" s="169"/>
      <c r="H12" s="169"/>
      <c r="I12" s="169"/>
      <c r="J12" s="169"/>
      <c r="K12" s="169"/>
      <c r="L12" s="168"/>
    </row>
    <row r="13" spans="2:20" ht="21" customHeight="1" x14ac:dyDescent="0.55000000000000004"/>
    <row r="14" spans="2:20" ht="21" customHeight="1" thickBot="1" x14ac:dyDescent="0.6">
      <c r="C14" s="75" t="s">
        <v>24</v>
      </c>
    </row>
    <row r="15" spans="2:20" ht="21" customHeight="1" thickBot="1" x14ac:dyDescent="0.6">
      <c r="C15" s="233" t="s">
        <v>403</v>
      </c>
      <c r="D15" s="234"/>
      <c r="E15" s="234"/>
      <c r="F15" s="234"/>
      <c r="G15" s="234"/>
      <c r="H15" s="234"/>
      <c r="I15" s="234"/>
      <c r="J15" s="234"/>
      <c r="K15" s="234"/>
      <c r="L15" s="234"/>
      <c r="M15" s="234"/>
      <c r="N15" s="234"/>
      <c r="O15" s="234"/>
      <c r="P15" s="234"/>
      <c r="Q15" s="234"/>
      <c r="R15" s="234"/>
      <c r="S15" s="234"/>
      <c r="T15" s="235"/>
    </row>
    <row r="16" spans="2:20" ht="21" customHeight="1" x14ac:dyDescent="0.55000000000000004"/>
    <row r="17" spans="3:20" ht="21" customHeight="1" thickBot="1" x14ac:dyDescent="0.6"/>
    <row r="18" spans="3:20" ht="21" customHeight="1" thickBot="1" x14ac:dyDescent="0.6">
      <c r="C18" s="224" t="s">
        <v>404</v>
      </c>
      <c r="D18" s="225"/>
      <c r="E18" s="226"/>
      <c r="G18" s="285" t="s">
        <v>405</v>
      </c>
      <c r="H18" s="286"/>
      <c r="I18" s="286"/>
      <c r="J18" s="286"/>
      <c r="K18" s="286"/>
      <c r="L18" s="287"/>
    </row>
    <row r="19" spans="3:20" ht="21" customHeight="1" thickBot="1" x14ac:dyDescent="0.6"/>
    <row r="20" spans="3:20" ht="21" customHeight="1" thickBot="1" x14ac:dyDescent="0.6">
      <c r="C20" s="224" t="s">
        <v>247</v>
      </c>
      <c r="D20" s="225"/>
      <c r="E20" s="226"/>
      <c r="G20" s="285" t="s">
        <v>406</v>
      </c>
      <c r="H20" s="286"/>
      <c r="I20" s="286"/>
      <c r="J20" s="286"/>
      <c r="K20" s="286"/>
      <c r="L20" s="287"/>
    </row>
    <row r="21" spans="3:20" ht="21" customHeight="1" thickBot="1" x14ac:dyDescent="0.6"/>
    <row r="22" spans="3:20" ht="21" customHeight="1" thickBot="1" x14ac:dyDescent="0.6">
      <c r="C22" s="224" t="s">
        <v>315</v>
      </c>
      <c r="D22" s="225"/>
      <c r="E22" s="226"/>
      <c r="G22" s="288" t="s">
        <v>25</v>
      </c>
      <c r="H22" s="289"/>
      <c r="I22" s="289"/>
      <c r="J22" s="289"/>
      <c r="K22" s="289"/>
      <c r="L22" s="290"/>
    </row>
    <row r="23" spans="3:20" ht="21" customHeight="1" thickBot="1" x14ac:dyDescent="0.6"/>
    <row r="24" spans="3:20" ht="21" customHeight="1" thickBot="1" x14ac:dyDescent="0.6">
      <c r="C24" s="224" t="s">
        <v>282</v>
      </c>
      <c r="D24" s="225"/>
      <c r="E24" s="226"/>
      <c r="G24" s="285" t="s">
        <v>407</v>
      </c>
      <c r="H24" s="286"/>
      <c r="I24" s="286"/>
      <c r="J24" s="286"/>
      <c r="K24" s="286"/>
      <c r="L24" s="287"/>
    </row>
    <row r="25" spans="3:20" ht="21" customHeight="1" thickBot="1" x14ac:dyDescent="0.6"/>
    <row r="26" spans="3:20" ht="21" customHeight="1" thickBot="1" x14ac:dyDescent="0.6">
      <c r="C26" s="224" t="s">
        <v>408</v>
      </c>
      <c r="D26" s="225"/>
      <c r="E26" s="226"/>
      <c r="G26" s="224" t="s">
        <v>409</v>
      </c>
      <c r="H26" s="225"/>
      <c r="I26" s="226"/>
      <c r="J26" s="270" t="s">
        <v>410</v>
      </c>
      <c r="K26" s="271"/>
      <c r="L26" s="272"/>
      <c r="M26" s="224" t="s">
        <v>407</v>
      </c>
      <c r="N26" s="226"/>
      <c r="O26" s="224" t="s">
        <v>411</v>
      </c>
      <c r="P26" s="225"/>
      <c r="Q26" s="282" t="s">
        <v>412</v>
      </c>
      <c r="R26" s="283"/>
      <c r="S26" s="283"/>
      <c r="T26" s="284"/>
    </row>
    <row r="27" spans="3:20" ht="21" customHeight="1" thickBot="1" x14ac:dyDescent="0.6"/>
    <row r="28" spans="3:20" ht="21" customHeight="1" thickBot="1" x14ac:dyDescent="0.6">
      <c r="C28" s="72">
        <v>4</v>
      </c>
      <c r="D28" s="74" t="s">
        <v>413</v>
      </c>
      <c r="E28" s="72">
        <v>30</v>
      </c>
      <c r="G28" s="228" t="s">
        <v>428</v>
      </c>
      <c r="H28" s="229"/>
      <c r="I28" s="230"/>
      <c r="J28" s="270"/>
      <c r="K28" s="271"/>
      <c r="L28" s="272"/>
      <c r="M28" s="247">
        <f>B③_予算仕訳!S33</f>
        <v>9500</v>
      </c>
      <c r="N28" s="291"/>
      <c r="O28" s="265">
        <f>M28-J28</f>
        <v>9500</v>
      </c>
      <c r="P28" s="273"/>
      <c r="Q28" s="267" t="s">
        <v>414</v>
      </c>
      <c r="R28" s="268"/>
      <c r="S28" s="268"/>
      <c r="T28" s="269"/>
    </row>
    <row r="29" spans="3:20" ht="21" customHeight="1" thickBot="1" x14ac:dyDescent="0.6">
      <c r="C29" s="72">
        <f t="shared" ref="C29:C36" si="0">+C28+1</f>
        <v>5</v>
      </c>
      <c r="D29" s="74" t="s">
        <v>313</v>
      </c>
      <c r="E29" s="72">
        <v>31</v>
      </c>
      <c r="G29" s="228" t="s">
        <v>428</v>
      </c>
      <c r="H29" s="229"/>
      <c r="I29" s="230"/>
      <c r="J29" s="270"/>
      <c r="K29" s="271"/>
      <c r="L29" s="272"/>
      <c r="M29" s="247">
        <f>B③_予算仕訳!S48</f>
        <v>10450</v>
      </c>
      <c r="N29" s="291"/>
      <c r="O29" s="265">
        <f t="shared" ref="O29:O39" si="1">O28+M29-J29</f>
        <v>19950</v>
      </c>
      <c r="P29" s="273"/>
      <c r="Q29" s="267" t="s">
        <v>414</v>
      </c>
      <c r="R29" s="268"/>
      <c r="S29" s="268"/>
      <c r="T29" s="269"/>
    </row>
    <row r="30" spans="3:20" ht="21" customHeight="1" thickBot="1" x14ac:dyDescent="0.6">
      <c r="C30" s="72">
        <f t="shared" si="0"/>
        <v>6</v>
      </c>
      <c r="D30" s="74" t="s">
        <v>313</v>
      </c>
      <c r="E30" s="72">
        <v>30</v>
      </c>
      <c r="G30" s="228" t="s">
        <v>428</v>
      </c>
      <c r="H30" s="229"/>
      <c r="I30" s="230"/>
      <c r="J30" s="270"/>
      <c r="K30" s="271"/>
      <c r="L30" s="272"/>
      <c r="M30" s="247">
        <f>B③_予算仕訳!S57</f>
        <v>11495</v>
      </c>
      <c r="N30" s="291"/>
      <c r="O30" s="265">
        <f t="shared" si="1"/>
        <v>31445</v>
      </c>
      <c r="P30" s="273"/>
      <c r="Q30" s="267" t="s">
        <v>414</v>
      </c>
      <c r="R30" s="268"/>
      <c r="S30" s="268"/>
      <c r="T30" s="269"/>
    </row>
    <row r="31" spans="3:20" ht="21" customHeight="1" thickBot="1" x14ac:dyDescent="0.6">
      <c r="C31" s="72">
        <f t="shared" si="0"/>
        <v>7</v>
      </c>
      <c r="D31" s="74" t="s">
        <v>413</v>
      </c>
      <c r="E31" s="72">
        <v>31</v>
      </c>
      <c r="G31" s="228" t="s">
        <v>428</v>
      </c>
      <c r="H31" s="229"/>
      <c r="I31" s="230"/>
      <c r="J31" s="270"/>
      <c r="K31" s="271"/>
      <c r="L31" s="272"/>
      <c r="M31" s="247">
        <f>B③_予算仕訳!S67</f>
        <v>12635</v>
      </c>
      <c r="N31" s="291"/>
      <c r="O31" s="265">
        <f t="shared" si="1"/>
        <v>44080</v>
      </c>
      <c r="P31" s="273"/>
      <c r="Q31" s="267" t="s">
        <v>414</v>
      </c>
      <c r="R31" s="268"/>
      <c r="S31" s="268"/>
      <c r="T31" s="269"/>
    </row>
    <row r="32" spans="3:20" ht="21" customHeight="1" thickBot="1" x14ac:dyDescent="0.6">
      <c r="C32" s="72">
        <f t="shared" si="0"/>
        <v>8</v>
      </c>
      <c r="D32" s="74" t="s">
        <v>415</v>
      </c>
      <c r="E32" s="72">
        <v>31</v>
      </c>
      <c r="G32" s="228" t="s">
        <v>428</v>
      </c>
      <c r="H32" s="229"/>
      <c r="I32" s="230"/>
      <c r="J32" s="270"/>
      <c r="K32" s="271"/>
      <c r="L32" s="272"/>
      <c r="M32" s="247">
        <f>B③_予算仕訳!S76</f>
        <v>13870</v>
      </c>
      <c r="N32" s="291"/>
      <c r="O32" s="265">
        <f t="shared" si="1"/>
        <v>57950</v>
      </c>
      <c r="P32" s="273"/>
      <c r="Q32" s="267" t="s">
        <v>414</v>
      </c>
      <c r="R32" s="268"/>
      <c r="S32" s="268"/>
      <c r="T32" s="269"/>
    </row>
    <row r="33" spans="3:20" ht="21" customHeight="1" thickBot="1" x14ac:dyDescent="0.6">
      <c r="C33" s="72">
        <f t="shared" si="0"/>
        <v>9</v>
      </c>
      <c r="D33" s="74" t="s">
        <v>413</v>
      </c>
      <c r="E33" s="72">
        <v>30</v>
      </c>
      <c r="G33" s="228" t="s">
        <v>428</v>
      </c>
      <c r="H33" s="229"/>
      <c r="I33" s="230"/>
      <c r="J33" s="270"/>
      <c r="K33" s="271"/>
      <c r="L33" s="272"/>
      <c r="M33" s="247">
        <f>B③_予算仕訳!S85</f>
        <v>15200</v>
      </c>
      <c r="N33" s="291"/>
      <c r="O33" s="265">
        <f t="shared" si="1"/>
        <v>73150</v>
      </c>
      <c r="P33" s="273"/>
      <c r="Q33" s="267" t="s">
        <v>414</v>
      </c>
      <c r="R33" s="268"/>
      <c r="S33" s="268"/>
      <c r="T33" s="269"/>
    </row>
    <row r="34" spans="3:20" ht="21" customHeight="1" thickBot="1" x14ac:dyDescent="0.6">
      <c r="C34" s="72">
        <f t="shared" si="0"/>
        <v>10</v>
      </c>
      <c r="D34" s="74" t="s">
        <v>416</v>
      </c>
      <c r="E34" s="72">
        <v>31</v>
      </c>
      <c r="G34" s="228" t="s">
        <v>428</v>
      </c>
      <c r="H34" s="229"/>
      <c r="I34" s="230"/>
      <c r="J34" s="270"/>
      <c r="K34" s="271"/>
      <c r="L34" s="272"/>
      <c r="M34" s="247">
        <f>B③_予算仕訳!S94</f>
        <v>16720</v>
      </c>
      <c r="N34" s="291"/>
      <c r="O34" s="265">
        <f t="shared" si="1"/>
        <v>89870</v>
      </c>
      <c r="P34" s="273"/>
      <c r="Q34" s="267" t="s">
        <v>414</v>
      </c>
      <c r="R34" s="268"/>
      <c r="S34" s="268"/>
      <c r="T34" s="269"/>
    </row>
    <row r="35" spans="3:20" ht="21" customHeight="1" thickBot="1" x14ac:dyDescent="0.6">
      <c r="C35" s="72">
        <f t="shared" si="0"/>
        <v>11</v>
      </c>
      <c r="D35" s="74" t="s">
        <v>417</v>
      </c>
      <c r="E35" s="72">
        <v>30</v>
      </c>
      <c r="G35" s="228" t="s">
        <v>428</v>
      </c>
      <c r="H35" s="229"/>
      <c r="I35" s="230"/>
      <c r="J35" s="270"/>
      <c r="K35" s="271"/>
      <c r="L35" s="272"/>
      <c r="M35" s="247">
        <f>B③_予算仕訳!S103</f>
        <v>18335</v>
      </c>
      <c r="N35" s="291"/>
      <c r="O35" s="265">
        <f t="shared" si="1"/>
        <v>108205</v>
      </c>
      <c r="P35" s="273"/>
      <c r="Q35" s="267" t="s">
        <v>414</v>
      </c>
      <c r="R35" s="268"/>
      <c r="S35" s="268"/>
      <c r="T35" s="269"/>
    </row>
    <row r="36" spans="3:20" ht="21" customHeight="1" thickBot="1" x14ac:dyDescent="0.6">
      <c r="C36" s="72">
        <f t="shared" si="0"/>
        <v>12</v>
      </c>
      <c r="D36" s="74" t="s">
        <v>418</v>
      </c>
      <c r="E36" s="72">
        <v>31</v>
      </c>
      <c r="G36" s="228" t="s">
        <v>428</v>
      </c>
      <c r="H36" s="229"/>
      <c r="I36" s="230"/>
      <c r="J36" s="270"/>
      <c r="K36" s="271"/>
      <c r="L36" s="272"/>
      <c r="M36" s="247">
        <f>B③_予算仕訳!S112</f>
        <v>20140</v>
      </c>
      <c r="N36" s="291"/>
      <c r="O36" s="265">
        <f t="shared" si="1"/>
        <v>128345</v>
      </c>
      <c r="P36" s="273"/>
      <c r="Q36" s="267" t="s">
        <v>414</v>
      </c>
      <c r="R36" s="268"/>
      <c r="S36" s="268"/>
      <c r="T36" s="269"/>
    </row>
    <row r="37" spans="3:20" ht="21" customHeight="1" thickBot="1" x14ac:dyDescent="0.6">
      <c r="C37" s="72" t="s">
        <v>327</v>
      </c>
      <c r="D37" s="74" t="s">
        <v>418</v>
      </c>
      <c r="E37" s="72">
        <v>31</v>
      </c>
      <c r="G37" s="228" t="s">
        <v>428</v>
      </c>
      <c r="H37" s="229"/>
      <c r="I37" s="230"/>
      <c r="J37" s="270"/>
      <c r="K37" s="271"/>
      <c r="L37" s="272"/>
      <c r="M37" s="247">
        <f>B③_予算仕訳!S121</f>
        <v>22135</v>
      </c>
      <c r="N37" s="291"/>
      <c r="O37" s="265">
        <f t="shared" si="1"/>
        <v>150480</v>
      </c>
      <c r="P37" s="273"/>
      <c r="Q37" s="267" t="s">
        <v>414</v>
      </c>
      <c r="R37" s="268"/>
      <c r="S37" s="268"/>
      <c r="T37" s="269"/>
    </row>
    <row r="38" spans="3:20" ht="21" customHeight="1" thickBot="1" x14ac:dyDescent="0.6">
      <c r="C38" s="72" t="s">
        <v>330</v>
      </c>
      <c r="D38" s="74" t="s">
        <v>418</v>
      </c>
      <c r="E38" s="72">
        <v>28</v>
      </c>
      <c r="G38" s="228" t="s">
        <v>428</v>
      </c>
      <c r="H38" s="229"/>
      <c r="I38" s="230"/>
      <c r="J38" s="270"/>
      <c r="K38" s="271"/>
      <c r="L38" s="272"/>
      <c r="M38" s="247">
        <f>B③_予算仕訳!S130</f>
        <v>24320</v>
      </c>
      <c r="N38" s="291"/>
      <c r="O38" s="265">
        <f t="shared" si="1"/>
        <v>174800</v>
      </c>
      <c r="P38" s="273"/>
      <c r="Q38" s="267" t="s">
        <v>414</v>
      </c>
      <c r="R38" s="268"/>
      <c r="S38" s="268"/>
      <c r="T38" s="269"/>
    </row>
    <row r="39" spans="3:20" ht="21" customHeight="1" thickBot="1" x14ac:dyDescent="0.6">
      <c r="C39" s="72" t="s">
        <v>331</v>
      </c>
      <c r="D39" s="74" t="s">
        <v>419</v>
      </c>
      <c r="E39" s="72">
        <v>31</v>
      </c>
      <c r="G39" s="228" t="s">
        <v>428</v>
      </c>
      <c r="H39" s="229"/>
      <c r="I39" s="230"/>
      <c r="J39" s="270"/>
      <c r="K39" s="271"/>
      <c r="L39" s="272"/>
      <c r="M39" s="247">
        <f>B③_予算仕訳!S139</f>
        <v>26695</v>
      </c>
      <c r="N39" s="291"/>
      <c r="O39" s="265">
        <f t="shared" si="1"/>
        <v>201495</v>
      </c>
      <c r="P39" s="273"/>
      <c r="Q39" s="267" t="s">
        <v>414</v>
      </c>
      <c r="R39" s="268"/>
      <c r="S39" s="268"/>
      <c r="T39" s="269"/>
    </row>
    <row r="40" spans="3:20" ht="21" customHeight="1" x14ac:dyDescent="0.55000000000000004"/>
    <row r="41" spans="3:20" ht="21" customHeight="1" collapsed="1" x14ac:dyDescent="0.55000000000000004">
      <c r="C41" s="103"/>
    </row>
    <row r="43" spans="3:20" ht="18" thickBot="1" x14ac:dyDescent="0.6"/>
    <row r="44" spans="3:20" ht="23" thickBot="1" x14ac:dyDescent="0.6">
      <c r="C44" s="224" t="s">
        <v>404</v>
      </c>
      <c r="D44" s="225"/>
      <c r="E44" s="226"/>
      <c r="G44" s="285" t="s">
        <v>405</v>
      </c>
      <c r="H44" s="286"/>
      <c r="I44" s="286"/>
      <c r="J44" s="286"/>
      <c r="K44" s="286"/>
      <c r="L44" s="287"/>
    </row>
    <row r="45" spans="3:20" ht="18" thickBot="1" x14ac:dyDescent="0.6"/>
    <row r="46" spans="3:20" ht="23" thickBot="1" x14ac:dyDescent="0.6">
      <c r="C46" s="224" t="s">
        <v>247</v>
      </c>
      <c r="D46" s="225"/>
      <c r="E46" s="226"/>
      <c r="G46" s="285" t="s">
        <v>420</v>
      </c>
      <c r="H46" s="286"/>
      <c r="I46" s="286"/>
      <c r="J46" s="286"/>
      <c r="K46" s="286"/>
      <c r="L46" s="287"/>
    </row>
    <row r="47" spans="3:20" ht="18" thickBot="1" x14ac:dyDescent="0.6"/>
    <row r="48" spans="3:20" ht="23" thickBot="1" x14ac:dyDescent="0.6">
      <c r="C48" s="224" t="s">
        <v>315</v>
      </c>
      <c r="D48" s="225"/>
      <c r="E48" s="226"/>
      <c r="G48" s="288" t="s">
        <v>421</v>
      </c>
      <c r="H48" s="289"/>
      <c r="I48" s="289"/>
      <c r="J48" s="289"/>
      <c r="K48" s="289"/>
      <c r="L48" s="290"/>
    </row>
    <row r="49" spans="3:20" ht="18" thickBot="1" x14ac:dyDescent="0.6"/>
    <row r="50" spans="3:20" ht="23" thickBot="1" x14ac:dyDescent="0.6">
      <c r="C50" s="224" t="s">
        <v>282</v>
      </c>
      <c r="D50" s="225"/>
      <c r="E50" s="226"/>
      <c r="G50" s="285" t="s">
        <v>410</v>
      </c>
      <c r="H50" s="286"/>
      <c r="I50" s="286"/>
      <c r="J50" s="286"/>
      <c r="K50" s="286"/>
      <c r="L50" s="287"/>
    </row>
    <row r="51" spans="3:20" ht="18" thickBot="1" x14ac:dyDescent="0.6"/>
    <row r="52" spans="3:20" ht="23" thickBot="1" x14ac:dyDescent="0.6">
      <c r="C52" s="224" t="s">
        <v>408</v>
      </c>
      <c r="D52" s="225"/>
      <c r="E52" s="226"/>
      <c r="G52" s="224" t="s">
        <v>409</v>
      </c>
      <c r="H52" s="225"/>
      <c r="I52" s="226"/>
      <c r="J52" s="270" t="s">
        <v>410</v>
      </c>
      <c r="K52" s="271"/>
      <c r="L52" s="272"/>
      <c r="M52" s="224" t="s">
        <v>407</v>
      </c>
      <c r="N52" s="226"/>
      <c r="O52" s="224" t="s">
        <v>411</v>
      </c>
      <c r="P52" s="225"/>
      <c r="Q52" s="282" t="s">
        <v>412</v>
      </c>
      <c r="R52" s="283"/>
      <c r="S52" s="283"/>
      <c r="T52" s="284"/>
    </row>
    <row r="53" spans="3:20" ht="23" thickBot="1" x14ac:dyDescent="0.6">
      <c r="L53" s="104" t="s">
        <v>46</v>
      </c>
      <c r="N53" s="104" t="s">
        <v>46</v>
      </c>
      <c r="P53" s="104" t="s">
        <v>46</v>
      </c>
    </row>
    <row r="54" spans="3:20" ht="23" thickBot="1" x14ac:dyDescent="0.6">
      <c r="C54" s="72">
        <v>4</v>
      </c>
      <c r="D54" s="74" t="s">
        <v>422</v>
      </c>
      <c r="E54" s="72">
        <v>30</v>
      </c>
      <c r="G54" s="228" t="s">
        <v>423</v>
      </c>
      <c r="H54" s="229"/>
      <c r="I54" s="230"/>
      <c r="J54" s="247">
        <f>B③_予算仕訳!K148</f>
        <v>100</v>
      </c>
      <c r="K54" s="248"/>
      <c r="L54" s="249"/>
      <c r="M54" s="265"/>
      <c r="N54" s="266"/>
      <c r="O54" s="265">
        <f>-M54+J54</f>
        <v>100</v>
      </c>
      <c r="P54" s="273"/>
      <c r="Q54" s="267" t="s">
        <v>414</v>
      </c>
      <c r="R54" s="268"/>
      <c r="S54" s="268"/>
      <c r="T54" s="269"/>
    </row>
    <row r="55" spans="3:20" ht="23" thickBot="1" x14ac:dyDescent="0.6">
      <c r="C55" s="72">
        <f t="shared" ref="C55:C62" si="2">+C54+1</f>
        <v>5</v>
      </c>
      <c r="D55" s="74" t="s">
        <v>415</v>
      </c>
      <c r="E55" s="72">
        <v>31</v>
      </c>
      <c r="G55" s="228" t="s">
        <v>423</v>
      </c>
      <c r="H55" s="229"/>
      <c r="I55" s="230"/>
      <c r="J55" s="247">
        <f>B③_予算仕訳!K150</f>
        <v>110</v>
      </c>
      <c r="K55" s="248"/>
      <c r="L55" s="249"/>
      <c r="M55" s="265"/>
      <c r="N55" s="266"/>
      <c r="O55" s="265">
        <f>O54-M55+J55</f>
        <v>210</v>
      </c>
      <c r="P55" s="273"/>
      <c r="Q55" s="267" t="s">
        <v>414</v>
      </c>
      <c r="R55" s="268"/>
      <c r="S55" s="268"/>
      <c r="T55" s="269"/>
    </row>
    <row r="56" spans="3:20" ht="23" thickBot="1" x14ac:dyDescent="0.6">
      <c r="C56" s="72">
        <f t="shared" si="2"/>
        <v>6</v>
      </c>
      <c r="D56" s="74" t="s">
        <v>415</v>
      </c>
      <c r="E56" s="72">
        <v>30</v>
      </c>
      <c r="G56" s="228" t="s">
        <v>423</v>
      </c>
      <c r="H56" s="229"/>
      <c r="I56" s="230"/>
      <c r="J56" s="247">
        <f>B③_予算仕訳!K152</f>
        <v>121</v>
      </c>
      <c r="K56" s="248"/>
      <c r="L56" s="249"/>
      <c r="M56" s="265"/>
      <c r="N56" s="266"/>
      <c r="O56" s="265">
        <f t="shared" ref="O56:O65" si="3">O55-M56+J56</f>
        <v>331</v>
      </c>
      <c r="P56" s="273"/>
      <c r="Q56" s="267" t="s">
        <v>414</v>
      </c>
      <c r="R56" s="268"/>
      <c r="S56" s="268"/>
      <c r="T56" s="269"/>
    </row>
    <row r="57" spans="3:20" ht="23" thickBot="1" x14ac:dyDescent="0.6">
      <c r="C57" s="72">
        <f t="shared" si="2"/>
        <v>7</v>
      </c>
      <c r="D57" s="74" t="s">
        <v>415</v>
      </c>
      <c r="E57" s="72">
        <v>31</v>
      </c>
      <c r="G57" s="228" t="s">
        <v>423</v>
      </c>
      <c r="H57" s="229"/>
      <c r="I57" s="230"/>
      <c r="J57" s="247">
        <f>B③_予算仕訳!K154</f>
        <v>133</v>
      </c>
      <c r="K57" s="248"/>
      <c r="L57" s="249"/>
      <c r="M57" s="265"/>
      <c r="N57" s="266"/>
      <c r="O57" s="265">
        <f t="shared" si="3"/>
        <v>464</v>
      </c>
      <c r="P57" s="273"/>
      <c r="Q57" s="267" t="s">
        <v>414</v>
      </c>
      <c r="R57" s="268"/>
      <c r="S57" s="268"/>
      <c r="T57" s="269"/>
    </row>
    <row r="58" spans="3:20" ht="23" thickBot="1" x14ac:dyDescent="0.6">
      <c r="C58" s="72">
        <f t="shared" si="2"/>
        <v>8</v>
      </c>
      <c r="D58" s="74" t="s">
        <v>413</v>
      </c>
      <c r="E58" s="72">
        <v>31</v>
      </c>
      <c r="G58" s="228" t="s">
        <v>423</v>
      </c>
      <c r="H58" s="229"/>
      <c r="I58" s="230"/>
      <c r="J58" s="247">
        <f>B③_予算仕訳!K156</f>
        <v>146</v>
      </c>
      <c r="K58" s="248"/>
      <c r="L58" s="249"/>
      <c r="M58" s="265"/>
      <c r="N58" s="266"/>
      <c r="O58" s="265">
        <f t="shared" si="3"/>
        <v>610</v>
      </c>
      <c r="P58" s="273"/>
      <c r="Q58" s="267" t="s">
        <v>414</v>
      </c>
      <c r="R58" s="268"/>
      <c r="S58" s="268"/>
      <c r="T58" s="269"/>
    </row>
    <row r="59" spans="3:20" ht="23" thickBot="1" x14ac:dyDescent="0.6">
      <c r="C59" s="72">
        <f t="shared" si="2"/>
        <v>9</v>
      </c>
      <c r="D59" s="74" t="s">
        <v>413</v>
      </c>
      <c r="E59" s="72">
        <v>30</v>
      </c>
      <c r="G59" s="228" t="s">
        <v>423</v>
      </c>
      <c r="H59" s="229"/>
      <c r="I59" s="230"/>
      <c r="J59" s="247">
        <f>B③_予算仕訳!K158</f>
        <v>160</v>
      </c>
      <c r="K59" s="248"/>
      <c r="L59" s="249"/>
      <c r="M59" s="265"/>
      <c r="N59" s="266"/>
      <c r="O59" s="265">
        <f t="shared" si="3"/>
        <v>770</v>
      </c>
      <c r="P59" s="273"/>
      <c r="Q59" s="267" t="s">
        <v>414</v>
      </c>
      <c r="R59" s="268"/>
      <c r="S59" s="268"/>
      <c r="T59" s="269"/>
    </row>
    <row r="60" spans="3:20" ht="23" thickBot="1" x14ac:dyDescent="0.6">
      <c r="C60" s="72">
        <f t="shared" si="2"/>
        <v>10</v>
      </c>
      <c r="D60" s="74" t="s">
        <v>313</v>
      </c>
      <c r="E60" s="72">
        <v>31</v>
      </c>
      <c r="G60" s="228" t="s">
        <v>423</v>
      </c>
      <c r="H60" s="229"/>
      <c r="I60" s="230"/>
      <c r="J60" s="247">
        <f>B③_予算仕訳!K160</f>
        <v>176</v>
      </c>
      <c r="K60" s="248"/>
      <c r="L60" s="249"/>
      <c r="M60" s="265"/>
      <c r="N60" s="266"/>
      <c r="O60" s="265">
        <f t="shared" si="3"/>
        <v>946</v>
      </c>
      <c r="P60" s="273"/>
      <c r="Q60" s="267" t="s">
        <v>414</v>
      </c>
      <c r="R60" s="268"/>
      <c r="S60" s="268"/>
      <c r="T60" s="269"/>
    </row>
    <row r="61" spans="3:20" ht="23" thickBot="1" x14ac:dyDescent="0.6">
      <c r="C61" s="72">
        <f t="shared" si="2"/>
        <v>11</v>
      </c>
      <c r="D61" s="74" t="s">
        <v>413</v>
      </c>
      <c r="E61" s="72">
        <v>30</v>
      </c>
      <c r="G61" s="228" t="s">
        <v>423</v>
      </c>
      <c r="H61" s="229"/>
      <c r="I61" s="230"/>
      <c r="J61" s="247">
        <f>B③_予算仕訳!K162</f>
        <v>193</v>
      </c>
      <c r="K61" s="248"/>
      <c r="L61" s="249"/>
      <c r="M61" s="265"/>
      <c r="N61" s="266"/>
      <c r="O61" s="265">
        <f t="shared" si="3"/>
        <v>1139</v>
      </c>
      <c r="P61" s="273"/>
      <c r="Q61" s="267" t="s">
        <v>414</v>
      </c>
      <c r="R61" s="268"/>
      <c r="S61" s="268"/>
      <c r="T61" s="269"/>
    </row>
    <row r="62" spans="3:20" ht="23" thickBot="1" x14ac:dyDescent="0.6">
      <c r="C62" s="72">
        <f t="shared" si="2"/>
        <v>12</v>
      </c>
      <c r="D62" s="74" t="s">
        <v>415</v>
      </c>
      <c r="E62" s="72">
        <v>31</v>
      </c>
      <c r="G62" s="228" t="s">
        <v>423</v>
      </c>
      <c r="H62" s="229"/>
      <c r="I62" s="230"/>
      <c r="J62" s="247">
        <f>B③_予算仕訳!K164</f>
        <v>212</v>
      </c>
      <c r="K62" s="248"/>
      <c r="L62" s="249"/>
      <c r="M62" s="265"/>
      <c r="N62" s="266"/>
      <c r="O62" s="265">
        <f t="shared" si="3"/>
        <v>1351</v>
      </c>
      <c r="P62" s="273"/>
      <c r="Q62" s="267" t="s">
        <v>414</v>
      </c>
      <c r="R62" s="268"/>
      <c r="S62" s="268"/>
      <c r="T62" s="269"/>
    </row>
    <row r="63" spans="3:20" ht="23" thickBot="1" x14ac:dyDescent="0.6">
      <c r="C63" s="72" t="s">
        <v>327</v>
      </c>
      <c r="D63" s="74" t="s">
        <v>424</v>
      </c>
      <c r="E63" s="72">
        <v>31</v>
      </c>
      <c r="G63" s="228" t="s">
        <v>423</v>
      </c>
      <c r="H63" s="229"/>
      <c r="I63" s="230"/>
      <c r="J63" s="247">
        <f>B③_予算仕訳!K166</f>
        <v>233</v>
      </c>
      <c r="K63" s="248"/>
      <c r="L63" s="249"/>
      <c r="M63" s="265"/>
      <c r="N63" s="266"/>
      <c r="O63" s="265">
        <f t="shared" si="3"/>
        <v>1584</v>
      </c>
      <c r="P63" s="273"/>
      <c r="Q63" s="267" t="s">
        <v>414</v>
      </c>
      <c r="R63" s="268"/>
      <c r="S63" s="268"/>
      <c r="T63" s="269"/>
    </row>
    <row r="64" spans="3:20" ht="23" thickBot="1" x14ac:dyDescent="0.6">
      <c r="C64" s="72" t="s">
        <v>330</v>
      </c>
      <c r="D64" s="74" t="s">
        <v>418</v>
      </c>
      <c r="E64" s="72">
        <v>28</v>
      </c>
      <c r="G64" s="228" t="s">
        <v>423</v>
      </c>
      <c r="H64" s="229"/>
      <c r="I64" s="230"/>
      <c r="J64" s="247">
        <f>B③_予算仕訳!K168</f>
        <v>256</v>
      </c>
      <c r="K64" s="248"/>
      <c r="L64" s="249"/>
      <c r="M64" s="265"/>
      <c r="N64" s="266"/>
      <c r="O64" s="265">
        <f t="shared" si="3"/>
        <v>1840</v>
      </c>
      <c r="P64" s="273"/>
      <c r="Q64" s="267" t="s">
        <v>414</v>
      </c>
      <c r="R64" s="268"/>
      <c r="S64" s="268"/>
      <c r="T64" s="269"/>
    </row>
    <row r="65" spans="2:20" ht="23" thickBot="1" x14ac:dyDescent="0.6">
      <c r="C65" s="72" t="s">
        <v>331</v>
      </c>
      <c r="D65" s="74" t="s">
        <v>425</v>
      </c>
      <c r="E65" s="72">
        <v>31</v>
      </c>
      <c r="G65" s="228" t="s">
        <v>423</v>
      </c>
      <c r="H65" s="229"/>
      <c r="I65" s="230"/>
      <c r="J65" s="247">
        <f>B③_予算仕訳!K170</f>
        <v>281</v>
      </c>
      <c r="K65" s="248"/>
      <c r="L65" s="249"/>
      <c r="M65" s="265"/>
      <c r="N65" s="266"/>
      <c r="O65" s="265">
        <f t="shared" si="3"/>
        <v>2121</v>
      </c>
      <c r="P65" s="273"/>
      <c r="Q65" s="267" t="s">
        <v>414</v>
      </c>
      <c r="R65" s="268"/>
      <c r="S65" s="268"/>
      <c r="T65" s="269"/>
    </row>
    <row r="67" spans="2:20" ht="22.5" x14ac:dyDescent="0.55000000000000004">
      <c r="C67" s="103" t="s">
        <v>426</v>
      </c>
    </row>
    <row r="68" spans="2:20" ht="18" thickBot="1" x14ac:dyDescent="0.6"/>
    <row r="69" spans="2:20" ht="29" thickBot="1" x14ac:dyDescent="0.6">
      <c r="C69" s="167" t="s">
        <v>430</v>
      </c>
      <c r="D69" s="169"/>
      <c r="E69" s="169"/>
      <c r="F69" s="169"/>
      <c r="G69" s="169"/>
      <c r="H69" s="169"/>
      <c r="I69" s="169"/>
      <c r="J69" s="169"/>
      <c r="K69" s="169"/>
      <c r="L69" s="168"/>
    </row>
    <row r="71" spans="2:20" ht="23" thickBot="1" x14ac:dyDescent="0.6">
      <c r="C71" s="75" t="s">
        <v>24</v>
      </c>
    </row>
    <row r="72" spans="2:20" ht="23" thickBot="1" x14ac:dyDescent="0.6">
      <c r="C72" s="233" t="s">
        <v>431</v>
      </c>
      <c r="D72" s="234"/>
      <c r="E72" s="234"/>
      <c r="F72" s="234"/>
      <c r="G72" s="234"/>
      <c r="H72" s="234"/>
      <c r="I72" s="234"/>
      <c r="J72" s="234"/>
      <c r="K72" s="234"/>
      <c r="L72" s="234"/>
      <c r="M72" s="234"/>
      <c r="N72" s="234"/>
      <c r="O72" s="234"/>
      <c r="P72" s="234"/>
      <c r="Q72" s="234"/>
      <c r="R72" s="234"/>
      <c r="S72" s="234"/>
      <c r="T72" s="235"/>
    </row>
    <row r="74" spans="2:20" ht="18" thickBot="1" x14ac:dyDescent="0.6"/>
    <row r="75" spans="2:20" ht="23" thickBot="1" x14ac:dyDescent="0.6">
      <c r="C75" s="224" t="s">
        <v>309</v>
      </c>
      <c r="D75" s="225"/>
      <c r="E75" s="226"/>
      <c r="G75" s="224" t="s">
        <v>310</v>
      </c>
      <c r="H75" s="225"/>
      <c r="I75" s="225"/>
      <c r="J75" s="225"/>
      <c r="K75" s="225"/>
      <c r="L75" s="226"/>
      <c r="M75" s="224" t="s">
        <v>311</v>
      </c>
      <c r="N75" s="225"/>
      <c r="O75" s="225"/>
      <c r="P75" s="226"/>
    </row>
    <row r="76" spans="2:20" ht="23" thickBot="1" x14ac:dyDescent="0.6">
      <c r="C76" s="86" t="s">
        <v>312</v>
      </c>
      <c r="D76" s="74" t="s">
        <v>432</v>
      </c>
      <c r="E76" s="86" t="s">
        <v>314</v>
      </c>
      <c r="G76" s="224" t="s">
        <v>315</v>
      </c>
      <c r="H76" s="225"/>
      <c r="I76" s="226"/>
      <c r="J76" s="255" t="s">
        <v>427</v>
      </c>
      <c r="K76" s="256"/>
      <c r="L76" s="257"/>
      <c r="M76" s="224" t="s">
        <v>315</v>
      </c>
      <c r="N76" s="226"/>
      <c r="O76" s="224" t="s">
        <v>427</v>
      </c>
      <c r="P76" s="226"/>
    </row>
    <row r="77" spans="2:20" ht="18" thickBot="1" x14ac:dyDescent="0.6"/>
    <row r="78" spans="2:20" ht="23" thickBot="1" x14ac:dyDescent="0.6">
      <c r="B78" s="72" t="s">
        <v>433</v>
      </c>
      <c r="C78" s="72">
        <v>4</v>
      </c>
      <c r="D78" s="74" t="s">
        <v>432</v>
      </c>
      <c r="E78" s="72">
        <v>30</v>
      </c>
      <c r="G78" s="250" t="s">
        <v>434</v>
      </c>
      <c r="H78" s="251"/>
      <c r="I78" s="252"/>
      <c r="J78" s="262">
        <f>M28</f>
        <v>9500</v>
      </c>
      <c r="K78" s="263"/>
      <c r="L78" s="264"/>
      <c r="M78" s="318" t="s">
        <v>435</v>
      </c>
      <c r="N78" s="319"/>
      <c r="O78" s="265">
        <f>J78</f>
        <v>9500</v>
      </c>
      <c r="P78" s="277"/>
    </row>
    <row r="79" spans="2:20" ht="23" thickBot="1" x14ac:dyDescent="0.6">
      <c r="B79" s="72" t="s">
        <v>433</v>
      </c>
      <c r="C79" s="72">
        <f>C78+1</f>
        <v>5</v>
      </c>
      <c r="D79" s="74" t="s">
        <v>432</v>
      </c>
      <c r="E79" s="72">
        <v>31</v>
      </c>
      <c r="G79" s="250" t="s">
        <v>434</v>
      </c>
      <c r="H79" s="251"/>
      <c r="I79" s="252"/>
      <c r="J79" s="262">
        <f t="shared" ref="J79:J89" si="4">M29</f>
        <v>10450</v>
      </c>
      <c r="K79" s="263"/>
      <c r="L79" s="264"/>
      <c r="M79" s="318" t="s">
        <v>435</v>
      </c>
      <c r="N79" s="319"/>
      <c r="O79" s="265">
        <f>J79</f>
        <v>10450</v>
      </c>
      <c r="P79" s="277"/>
    </row>
    <row r="80" spans="2:20" ht="23" thickBot="1" x14ac:dyDescent="0.6">
      <c r="B80" s="72" t="s">
        <v>433</v>
      </c>
      <c r="C80" s="72">
        <f>C79+1</f>
        <v>6</v>
      </c>
      <c r="D80" s="74" t="s">
        <v>432</v>
      </c>
      <c r="E80" s="72">
        <v>30</v>
      </c>
      <c r="G80" s="250" t="s">
        <v>434</v>
      </c>
      <c r="H80" s="251"/>
      <c r="I80" s="252"/>
      <c r="J80" s="262">
        <f t="shared" si="4"/>
        <v>11495</v>
      </c>
      <c r="K80" s="263"/>
      <c r="L80" s="264"/>
      <c r="M80" s="318" t="s">
        <v>435</v>
      </c>
      <c r="N80" s="319"/>
      <c r="O80" s="265">
        <f>J80</f>
        <v>11495</v>
      </c>
      <c r="P80" s="277"/>
    </row>
    <row r="81" spans="2:20" ht="23" thickBot="1" x14ac:dyDescent="0.6">
      <c r="B81" s="72" t="s">
        <v>433</v>
      </c>
      <c r="C81" s="72">
        <f t="shared" ref="C81:C86" si="5">C80+1</f>
        <v>7</v>
      </c>
      <c r="D81" s="74" t="s">
        <v>432</v>
      </c>
      <c r="E81" s="72">
        <v>31</v>
      </c>
      <c r="G81" s="250" t="s">
        <v>434</v>
      </c>
      <c r="H81" s="251"/>
      <c r="I81" s="252"/>
      <c r="J81" s="262">
        <f t="shared" si="4"/>
        <v>12635</v>
      </c>
      <c r="K81" s="263"/>
      <c r="L81" s="264"/>
      <c r="M81" s="318" t="s">
        <v>435</v>
      </c>
      <c r="N81" s="319"/>
      <c r="O81" s="265">
        <f t="shared" ref="O81:O89" si="6">J81</f>
        <v>12635</v>
      </c>
      <c r="P81" s="277"/>
    </row>
    <row r="82" spans="2:20" ht="23" thickBot="1" x14ac:dyDescent="0.6">
      <c r="B82" s="72" t="s">
        <v>433</v>
      </c>
      <c r="C82" s="72">
        <f t="shared" si="5"/>
        <v>8</v>
      </c>
      <c r="D82" s="74" t="s">
        <v>436</v>
      </c>
      <c r="E82" s="72">
        <v>31</v>
      </c>
      <c r="G82" s="250" t="s">
        <v>434</v>
      </c>
      <c r="H82" s="251"/>
      <c r="I82" s="252"/>
      <c r="J82" s="262">
        <f t="shared" si="4"/>
        <v>13870</v>
      </c>
      <c r="K82" s="263"/>
      <c r="L82" s="264"/>
      <c r="M82" s="318" t="s">
        <v>435</v>
      </c>
      <c r="N82" s="319"/>
      <c r="O82" s="265">
        <f t="shared" si="6"/>
        <v>13870</v>
      </c>
      <c r="P82" s="277"/>
    </row>
    <row r="83" spans="2:20" ht="23" thickBot="1" x14ac:dyDescent="0.6">
      <c r="B83" s="72" t="s">
        <v>433</v>
      </c>
      <c r="C83" s="72">
        <f t="shared" si="5"/>
        <v>9</v>
      </c>
      <c r="D83" s="74" t="s">
        <v>432</v>
      </c>
      <c r="E83" s="72">
        <v>30</v>
      </c>
      <c r="G83" s="250" t="s">
        <v>434</v>
      </c>
      <c r="H83" s="251"/>
      <c r="I83" s="252"/>
      <c r="J83" s="262">
        <f t="shared" si="4"/>
        <v>15200</v>
      </c>
      <c r="K83" s="263"/>
      <c r="L83" s="264"/>
      <c r="M83" s="318" t="s">
        <v>435</v>
      </c>
      <c r="N83" s="319"/>
      <c r="O83" s="265">
        <f t="shared" si="6"/>
        <v>15200</v>
      </c>
      <c r="P83" s="277"/>
    </row>
    <row r="84" spans="2:20" ht="23" thickBot="1" x14ac:dyDescent="0.6">
      <c r="B84" s="72" t="s">
        <v>433</v>
      </c>
      <c r="C84" s="72">
        <f t="shared" si="5"/>
        <v>10</v>
      </c>
      <c r="D84" s="74" t="s">
        <v>436</v>
      </c>
      <c r="E84" s="72">
        <v>31</v>
      </c>
      <c r="G84" s="250" t="s">
        <v>434</v>
      </c>
      <c r="H84" s="251"/>
      <c r="I84" s="252"/>
      <c r="J84" s="262">
        <f t="shared" si="4"/>
        <v>16720</v>
      </c>
      <c r="K84" s="263"/>
      <c r="L84" s="264"/>
      <c r="M84" s="318" t="s">
        <v>435</v>
      </c>
      <c r="N84" s="319"/>
      <c r="O84" s="265">
        <f t="shared" si="6"/>
        <v>16720</v>
      </c>
      <c r="P84" s="277"/>
    </row>
    <row r="85" spans="2:20" ht="23" thickBot="1" x14ac:dyDescent="0.6">
      <c r="B85" s="72" t="s">
        <v>433</v>
      </c>
      <c r="C85" s="72">
        <f t="shared" si="5"/>
        <v>11</v>
      </c>
      <c r="D85" s="74" t="s">
        <v>437</v>
      </c>
      <c r="E85" s="72">
        <v>30</v>
      </c>
      <c r="G85" s="250" t="s">
        <v>434</v>
      </c>
      <c r="H85" s="251"/>
      <c r="I85" s="252"/>
      <c r="J85" s="262">
        <f t="shared" si="4"/>
        <v>18335</v>
      </c>
      <c r="K85" s="263"/>
      <c r="L85" s="264"/>
      <c r="M85" s="318" t="s">
        <v>435</v>
      </c>
      <c r="N85" s="319"/>
      <c r="O85" s="265">
        <f t="shared" si="6"/>
        <v>18335</v>
      </c>
      <c r="P85" s="277"/>
    </row>
    <row r="86" spans="2:20" ht="23" thickBot="1" x14ac:dyDescent="0.6">
      <c r="B86" s="72" t="s">
        <v>433</v>
      </c>
      <c r="C86" s="72">
        <f t="shared" si="5"/>
        <v>12</v>
      </c>
      <c r="D86" s="74" t="s">
        <v>432</v>
      </c>
      <c r="E86" s="72">
        <v>31</v>
      </c>
      <c r="G86" s="250" t="s">
        <v>434</v>
      </c>
      <c r="H86" s="251"/>
      <c r="I86" s="252"/>
      <c r="J86" s="262">
        <f t="shared" si="4"/>
        <v>20140</v>
      </c>
      <c r="K86" s="263"/>
      <c r="L86" s="264"/>
      <c r="M86" s="318" t="s">
        <v>435</v>
      </c>
      <c r="N86" s="319"/>
      <c r="O86" s="265">
        <f t="shared" si="6"/>
        <v>20140</v>
      </c>
      <c r="P86" s="277"/>
    </row>
    <row r="87" spans="2:20" ht="23" thickBot="1" x14ac:dyDescent="0.6">
      <c r="B87" s="72" t="s">
        <v>433</v>
      </c>
      <c r="C87" s="72" t="s">
        <v>327</v>
      </c>
      <c r="D87" s="74" t="s">
        <v>438</v>
      </c>
      <c r="E87" s="72">
        <v>31</v>
      </c>
      <c r="G87" s="250" t="s">
        <v>434</v>
      </c>
      <c r="H87" s="251"/>
      <c r="I87" s="252"/>
      <c r="J87" s="262">
        <f t="shared" si="4"/>
        <v>22135</v>
      </c>
      <c r="K87" s="263"/>
      <c r="L87" s="264"/>
      <c r="M87" s="318" t="s">
        <v>435</v>
      </c>
      <c r="N87" s="319"/>
      <c r="O87" s="265">
        <f t="shared" si="6"/>
        <v>22135</v>
      </c>
      <c r="P87" s="277"/>
    </row>
    <row r="88" spans="2:20" ht="23" thickBot="1" x14ac:dyDescent="0.6">
      <c r="B88" s="72" t="s">
        <v>433</v>
      </c>
      <c r="C88" s="72" t="s">
        <v>439</v>
      </c>
      <c r="D88" s="74" t="s">
        <v>437</v>
      </c>
      <c r="E88" s="72">
        <v>28</v>
      </c>
      <c r="G88" s="250" t="s">
        <v>434</v>
      </c>
      <c r="H88" s="251"/>
      <c r="I88" s="252"/>
      <c r="J88" s="262">
        <f t="shared" si="4"/>
        <v>24320</v>
      </c>
      <c r="K88" s="263"/>
      <c r="L88" s="264"/>
      <c r="M88" s="318" t="s">
        <v>435</v>
      </c>
      <c r="N88" s="319"/>
      <c r="O88" s="265">
        <f t="shared" si="6"/>
        <v>24320</v>
      </c>
      <c r="P88" s="277"/>
    </row>
    <row r="89" spans="2:20" ht="23" thickBot="1" x14ac:dyDescent="0.6">
      <c r="B89" s="72" t="s">
        <v>433</v>
      </c>
      <c r="C89" s="72" t="s">
        <v>331</v>
      </c>
      <c r="D89" s="74" t="s">
        <v>436</v>
      </c>
      <c r="E89" s="72">
        <v>31</v>
      </c>
      <c r="G89" s="250" t="s">
        <v>434</v>
      </c>
      <c r="H89" s="251"/>
      <c r="I89" s="252"/>
      <c r="J89" s="262">
        <f t="shared" si="4"/>
        <v>26695</v>
      </c>
      <c r="K89" s="263"/>
      <c r="L89" s="264"/>
      <c r="M89" s="318" t="s">
        <v>435</v>
      </c>
      <c r="N89" s="319"/>
      <c r="O89" s="265">
        <f t="shared" si="6"/>
        <v>26695</v>
      </c>
      <c r="P89" s="277"/>
    </row>
    <row r="92" spans="2:20" ht="23" thickBot="1" x14ac:dyDescent="0.6">
      <c r="C92" s="75" t="s">
        <v>24</v>
      </c>
    </row>
    <row r="93" spans="2:20" ht="23" thickBot="1" x14ac:dyDescent="0.6">
      <c r="C93" s="233" t="s">
        <v>440</v>
      </c>
      <c r="D93" s="234"/>
      <c r="E93" s="234"/>
      <c r="F93" s="234"/>
      <c r="G93" s="234"/>
      <c r="H93" s="234"/>
      <c r="I93" s="234"/>
      <c r="J93" s="234"/>
      <c r="K93" s="234"/>
      <c r="L93" s="234"/>
      <c r="M93" s="234"/>
      <c r="N93" s="234"/>
      <c r="O93" s="234"/>
      <c r="P93" s="234"/>
      <c r="Q93" s="234"/>
      <c r="R93" s="234"/>
      <c r="S93" s="234"/>
      <c r="T93" s="235"/>
    </row>
    <row r="95" spans="2:20" ht="18" thickBot="1" x14ac:dyDescent="0.6"/>
    <row r="96" spans="2:20" ht="23" thickBot="1" x14ac:dyDescent="0.6">
      <c r="C96" s="224" t="s">
        <v>404</v>
      </c>
      <c r="D96" s="225"/>
      <c r="E96" s="226"/>
      <c r="G96" s="285" t="s">
        <v>405</v>
      </c>
      <c r="H96" s="286"/>
      <c r="I96" s="286"/>
      <c r="J96" s="286"/>
      <c r="K96" s="286"/>
      <c r="L96" s="287"/>
    </row>
    <row r="97" spans="3:20" ht="18" thickBot="1" x14ac:dyDescent="0.6"/>
    <row r="98" spans="3:20" ht="23" thickBot="1" x14ac:dyDescent="0.6">
      <c r="C98" s="224" t="s">
        <v>247</v>
      </c>
      <c r="D98" s="225"/>
      <c r="E98" s="226"/>
      <c r="G98" s="285" t="s">
        <v>441</v>
      </c>
      <c r="H98" s="286"/>
      <c r="I98" s="286"/>
      <c r="J98" s="286"/>
      <c r="K98" s="286"/>
      <c r="L98" s="287"/>
    </row>
    <row r="99" spans="3:20" ht="18" thickBot="1" x14ac:dyDescent="0.6"/>
    <row r="100" spans="3:20" ht="23" thickBot="1" x14ac:dyDescent="0.6">
      <c r="C100" s="224" t="s">
        <v>315</v>
      </c>
      <c r="D100" s="225"/>
      <c r="E100" s="226"/>
      <c r="G100" s="288" t="s">
        <v>227</v>
      </c>
      <c r="H100" s="289"/>
      <c r="I100" s="289"/>
      <c r="J100" s="289"/>
      <c r="K100" s="289"/>
      <c r="L100" s="290"/>
    </row>
    <row r="101" spans="3:20" ht="18" thickBot="1" x14ac:dyDescent="0.6"/>
    <row r="102" spans="3:20" ht="23" thickBot="1" x14ac:dyDescent="0.6">
      <c r="C102" s="224" t="s">
        <v>282</v>
      </c>
      <c r="D102" s="225"/>
      <c r="E102" s="226"/>
      <c r="G102" s="285" t="s">
        <v>407</v>
      </c>
      <c r="H102" s="286"/>
      <c r="I102" s="286"/>
      <c r="J102" s="286"/>
      <c r="K102" s="286"/>
      <c r="L102" s="287"/>
    </row>
    <row r="103" spans="3:20" ht="18" thickBot="1" x14ac:dyDescent="0.6"/>
    <row r="104" spans="3:20" ht="23" thickBot="1" x14ac:dyDescent="0.6">
      <c r="C104" s="224" t="s">
        <v>408</v>
      </c>
      <c r="D104" s="225"/>
      <c r="E104" s="226"/>
      <c r="G104" s="224" t="s">
        <v>409</v>
      </c>
      <c r="H104" s="225"/>
      <c r="I104" s="226"/>
      <c r="J104" s="270" t="s">
        <v>410</v>
      </c>
      <c r="K104" s="271"/>
      <c r="L104" s="272"/>
      <c r="M104" s="224" t="s">
        <v>407</v>
      </c>
      <c r="N104" s="226"/>
      <c r="O104" s="224" t="s">
        <v>411</v>
      </c>
      <c r="P104" s="225"/>
      <c r="Q104" s="282" t="s">
        <v>412</v>
      </c>
      <c r="R104" s="283"/>
      <c r="S104" s="283"/>
      <c r="T104" s="284"/>
    </row>
    <row r="105" spans="3:20" ht="23" thickBot="1" x14ac:dyDescent="0.6">
      <c r="C105" s="72">
        <v>4</v>
      </c>
      <c r="D105" s="74" t="s">
        <v>442</v>
      </c>
      <c r="E105" s="72">
        <v>1</v>
      </c>
      <c r="G105" s="224"/>
      <c r="H105" s="225"/>
      <c r="I105" s="226"/>
      <c r="J105" s="270"/>
      <c r="K105" s="271"/>
      <c r="L105" s="272"/>
      <c r="M105" s="265"/>
      <c r="N105" s="266"/>
      <c r="O105" s="295">
        <f>B①_1_期首BS等残高取込!J43</f>
        <v>0</v>
      </c>
      <c r="P105" s="317"/>
      <c r="Q105" s="303" t="s">
        <v>459</v>
      </c>
      <c r="R105" s="304"/>
      <c r="S105" s="304"/>
      <c r="T105" s="305"/>
    </row>
    <row r="106" spans="3:20" ht="23" thickBot="1" x14ac:dyDescent="0.6">
      <c r="C106" s="72">
        <v>4</v>
      </c>
      <c r="D106" s="74" t="s">
        <v>443</v>
      </c>
      <c r="E106" s="72">
        <v>30</v>
      </c>
      <c r="G106" s="224" t="s">
        <v>444</v>
      </c>
      <c r="H106" s="225"/>
      <c r="I106" s="226"/>
      <c r="J106" s="270"/>
      <c r="K106" s="271"/>
      <c r="L106" s="272"/>
      <c r="M106" s="247">
        <f>J78</f>
        <v>9500</v>
      </c>
      <c r="N106" s="291"/>
      <c r="O106" s="265">
        <f t="shared" ref="O106:O117" si="7">O105+M106-J106</f>
        <v>9500</v>
      </c>
      <c r="P106" s="273"/>
      <c r="Q106" s="250" t="s">
        <v>445</v>
      </c>
      <c r="R106" s="251"/>
      <c r="S106" s="251"/>
      <c r="T106" s="252"/>
    </row>
    <row r="107" spans="3:20" ht="23" thickBot="1" x14ac:dyDescent="0.6">
      <c r="C107" s="72">
        <f t="shared" ref="C107:C114" si="8">+C106+1</f>
        <v>5</v>
      </c>
      <c r="D107" s="74" t="s">
        <v>446</v>
      </c>
      <c r="E107" s="72">
        <v>31</v>
      </c>
      <c r="G107" s="224" t="s">
        <v>444</v>
      </c>
      <c r="H107" s="225"/>
      <c r="I107" s="226"/>
      <c r="J107" s="270"/>
      <c r="K107" s="271"/>
      <c r="L107" s="272"/>
      <c r="M107" s="247">
        <f t="shared" ref="M107:M117" si="9">J79</f>
        <v>10450</v>
      </c>
      <c r="N107" s="291"/>
      <c r="O107" s="265">
        <f t="shared" si="7"/>
        <v>19950</v>
      </c>
      <c r="P107" s="273"/>
      <c r="Q107" s="250" t="s">
        <v>445</v>
      </c>
      <c r="R107" s="251"/>
      <c r="S107" s="251"/>
      <c r="T107" s="252"/>
    </row>
    <row r="108" spans="3:20" ht="23" thickBot="1" x14ac:dyDescent="0.6">
      <c r="C108" s="72">
        <f t="shared" si="8"/>
        <v>6</v>
      </c>
      <c r="D108" s="74" t="s">
        <v>443</v>
      </c>
      <c r="E108" s="72">
        <v>30</v>
      </c>
      <c r="G108" s="224" t="s">
        <v>444</v>
      </c>
      <c r="H108" s="225"/>
      <c r="I108" s="226"/>
      <c r="J108" s="270"/>
      <c r="K108" s="271"/>
      <c r="L108" s="272"/>
      <c r="M108" s="247">
        <f t="shared" si="9"/>
        <v>11495</v>
      </c>
      <c r="N108" s="291"/>
      <c r="O108" s="265">
        <f t="shared" si="7"/>
        <v>31445</v>
      </c>
      <c r="P108" s="273"/>
      <c r="Q108" s="250" t="s">
        <v>445</v>
      </c>
      <c r="R108" s="251"/>
      <c r="S108" s="251"/>
      <c r="T108" s="252"/>
    </row>
    <row r="109" spans="3:20" ht="23" thickBot="1" x14ac:dyDescent="0.6">
      <c r="C109" s="72">
        <f t="shared" si="8"/>
        <v>7</v>
      </c>
      <c r="D109" s="74" t="s">
        <v>443</v>
      </c>
      <c r="E109" s="72">
        <v>31</v>
      </c>
      <c r="G109" s="224" t="s">
        <v>444</v>
      </c>
      <c r="H109" s="225"/>
      <c r="I109" s="226"/>
      <c r="J109" s="270"/>
      <c r="K109" s="271"/>
      <c r="L109" s="272"/>
      <c r="M109" s="247">
        <f t="shared" si="9"/>
        <v>12635</v>
      </c>
      <c r="N109" s="291"/>
      <c r="O109" s="265">
        <f t="shared" si="7"/>
        <v>44080</v>
      </c>
      <c r="P109" s="273"/>
      <c r="Q109" s="250" t="s">
        <v>445</v>
      </c>
      <c r="R109" s="251"/>
      <c r="S109" s="251"/>
      <c r="T109" s="252"/>
    </row>
    <row r="110" spans="3:20" ht="23" thickBot="1" x14ac:dyDescent="0.6">
      <c r="C110" s="72">
        <f t="shared" si="8"/>
        <v>8</v>
      </c>
      <c r="D110" s="74" t="s">
        <v>447</v>
      </c>
      <c r="E110" s="72">
        <v>31</v>
      </c>
      <c r="G110" s="224" t="s">
        <v>444</v>
      </c>
      <c r="H110" s="225"/>
      <c r="I110" s="226"/>
      <c r="J110" s="270"/>
      <c r="K110" s="271"/>
      <c r="L110" s="272"/>
      <c r="M110" s="247">
        <f t="shared" si="9"/>
        <v>13870</v>
      </c>
      <c r="N110" s="291"/>
      <c r="O110" s="265">
        <f t="shared" si="7"/>
        <v>57950</v>
      </c>
      <c r="P110" s="273"/>
      <c r="Q110" s="250" t="s">
        <v>445</v>
      </c>
      <c r="R110" s="251"/>
      <c r="S110" s="251"/>
      <c r="T110" s="252"/>
    </row>
    <row r="111" spans="3:20" ht="23" thickBot="1" x14ac:dyDescent="0.6">
      <c r="C111" s="72">
        <f t="shared" si="8"/>
        <v>9</v>
      </c>
      <c r="D111" s="74" t="s">
        <v>437</v>
      </c>
      <c r="E111" s="72">
        <v>30</v>
      </c>
      <c r="G111" s="224" t="s">
        <v>444</v>
      </c>
      <c r="H111" s="225"/>
      <c r="I111" s="226"/>
      <c r="J111" s="270"/>
      <c r="K111" s="271"/>
      <c r="L111" s="272"/>
      <c r="M111" s="247">
        <f t="shared" si="9"/>
        <v>15200</v>
      </c>
      <c r="N111" s="291"/>
      <c r="O111" s="265">
        <f t="shared" si="7"/>
        <v>73150</v>
      </c>
      <c r="P111" s="273"/>
      <c r="Q111" s="250" t="s">
        <v>445</v>
      </c>
      <c r="R111" s="251"/>
      <c r="S111" s="251"/>
      <c r="T111" s="252"/>
    </row>
    <row r="112" spans="3:20" ht="23" thickBot="1" x14ac:dyDescent="0.6">
      <c r="C112" s="72">
        <f t="shared" si="8"/>
        <v>10</v>
      </c>
      <c r="D112" s="74" t="s">
        <v>447</v>
      </c>
      <c r="E112" s="72">
        <v>31</v>
      </c>
      <c r="G112" s="224" t="s">
        <v>444</v>
      </c>
      <c r="H112" s="225"/>
      <c r="I112" s="226"/>
      <c r="J112" s="270"/>
      <c r="K112" s="271"/>
      <c r="L112" s="272"/>
      <c r="M112" s="247">
        <f t="shared" si="9"/>
        <v>16720</v>
      </c>
      <c r="N112" s="291"/>
      <c r="O112" s="265">
        <f t="shared" si="7"/>
        <v>89870</v>
      </c>
      <c r="P112" s="273"/>
      <c r="Q112" s="250" t="s">
        <v>445</v>
      </c>
      <c r="R112" s="251"/>
      <c r="S112" s="251"/>
      <c r="T112" s="252"/>
    </row>
    <row r="113" spans="3:20" ht="23" thickBot="1" x14ac:dyDescent="0.6">
      <c r="C113" s="72">
        <f t="shared" si="8"/>
        <v>11</v>
      </c>
      <c r="D113" s="74" t="s">
        <v>448</v>
      </c>
      <c r="E113" s="72">
        <v>30</v>
      </c>
      <c r="G113" s="224" t="s">
        <v>444</v>
      </c>
      <c r="H113" s="225"/>
      <c r="I113" s="226"/>
      <c r="J113" s="270"/>
      <c r="K113" s="271"/>
      <c r="L113" s="272"/>
      <c r="M113" s="247">
        <f t="shared" si="9"/>
        <v>18335</v>
      </c>
      <c r="N113" s="291"/>
      <c r="O113" s="265">
        <f t="shared" si="7"/>
        <v>108205</v>
      </c>
      <c r="P113" s="273"/>
      <c r="Q113" s="250" t="s">
        <v>445</v>
      </c>
      <c r="R113" s="251"/>
      <c r="S113" s="251"/>
      <c r="T113" s="252"/>
    </row>
    <row r="114" spans="3:20" ht="23" thickBot="1" x14ac:dyDescent="0.6">
      <c r="C114" s="72">
        <f t="shared" si="8"/>
        <v>12</v>
      </c>
      <c r="D114" s="74" t="s">
        <v>448</v>
      </c>
      <c r="E114" s="72">
        <v>31</v>
      </c>
      <c r="G114" s="224" t="s">
        <v>444</v>
      </c>
      <c r="H114" s="225"/>
      <c r="I114" s="226"/>
      <c r="J114" s="270"/>
      <c r="K114" s="271"/>
      <c r="L114" s="272"/>
      <c r="M114" s="247">
        <f t="shared" si="9"/>
        <v>20140</v>
      </c>
      <c r="N114" s="291"/>
      <c r="O114" s="265">
        <f t="shared" si="7"/>
        <v>128345</v>
      </c>
      <c r="P114" s="273"/>
      <c r="Q114" s="250" t="s">
        <v>445</v>
      </c>
      <c r="R114" s="251"/>
      <c r="S114" s="251"/>
      <c r="T114" s="252"/>
    </row>
    <row r="115" spans="3:20" ht="23" thickBot="1" x14ac:dyDescent="0.6">
      <c r="C115" s="72" t="s">
        <v>327</v>
      </c>
      <c r="D115" s="74" t="s">
        <v>448</v>
      </c>
      <c r="E115" s="72">
        <v>31</v>
      </c>
      <c r="G115" s="224" t="s">
        <v>444</v>
      </c>
      <c r="H115" s="225"/>
      <c r="I115" s="226"/>
      <c r="J115" s="270"/>
      <c r="K115" s="271"/>
      <c r="L115" s="272"/>
      <c r="M115" s="247">
        <f t="shared" si="9"/>
        <v>22135</v>
      </c>
      <c r="N115" s="291"/>
      <c r="O115" s="265">
        <f t="shared" si="7"/>
        <v>150480</v>
      </c>
      <c r="P115" s="273"/>
      <c r="Q115" s="250" t="s">
        <v>445</v>
      </c>
      <c r="R115" s="251"/>
      <c r="S115" s="251"/>
      <c r="T115" s="252"/>
    </row>
    <row r="116" spans="3:20" ht="23" thickBot="1" x14ac:dyDescent="0.6">
      <c r="C116" s="72" t="s">
        <v>330</v>
      </c>
      <c r="D116" s="74" t="s">
        <v>446</v>
      </c>
      <c r="E116" s="72">
        <v>28</v>
      </c>
      <c r="G116" s="224" t="s">
        <v>444</v>
      </c>
      <c r="H116" s="225"/>
      <c r="I116" s="226"/>
      <c r="J116" s="270"/>
      <c r="K116" s="271"/>
      <c r="L116" s="272"/>
      <c r="M116" s="247">
        <f t="shared" si="9"/>
        <v>24320</v>
      </c>
      <c r="N116" s="291"/>
      <c r="O116" s="265">
        <f t="shared" si="7"/>
        <v>174800</v>
      </c>
      <c r="P116" s="273"/>
      <c r="Q116" s="250" t="s">
        <v>445</v>
      </c>
      <c r="R116" s="251"/>
      <c r="S116" s="251"/>
      <c r="T116" s="252"/>
    </row>
    <row r="117" spans="3:20" ht="23" thickBot="1" x14ac:dyDescent="0.6">
      <c r="C117" s="72" t="s">
        <v>331</v>
      </c>
      <c r="D117" s="74" t="s">
        <v>438</v>
      </c>
      <c r="E117" s="72">
        <v>31</v>
      </c>
      <c r="G117" s="224" t="s">
        <v>444</v>
      </c>
      <c r="H117" s="225"/>
      <c r="I117" s="226"/>
      <c r="J117" s="270"/>
      <c r="K117" s="271"/>
      <c r="L117" s="272"/>
      <c r="M117" s="247">
        <f t="shared" si="9"/>
        <v>26695</v>
      </c>
      <c r="N117" s="291"/>
      <c r="O117" s="265">
        <f t="shared" si="7"/>
        <v>201495</v>
      </c>
      <c r="P117" s="273"/>
      <c r="Q117" s="250" t="s">
        <v>445</v>
      </c>
      <c r="R117" s="251"/>
      <c r="S117" s="251"/>
      <c r="T117" s="252"/>
    </row>
    <row r="118" spans="3:20" ht="23" thickBot="1" x14ac:dyDescent="0.6">
      <c r="G118" s="224" t="s">
        <v>455</v>
      </c>
      <c r="H118" s="225"/>
      <c r="I118" s="226"/>
      <c r="J118" s="293">
        <f>SUM(J105:L117)</f>
        <v>0</v>
      </c>
      <c r="K118" s="294"/>
      <c r="L118" s="294"/>
      <c r="M118" s="292">
        <f>SUM(M105:N117)</f>
        <v>201495</v>
      </c>
      <c r="N118" s="266"/>
    </row>
    <row r="120" spans="3:20" ht="23" thickBot="1" x14ac:dyDescent="0.6">
      <c r="C120" s="75" t="s">
        <v>24</v>
      </c>
    </row>
    <row r="121" spans="3:20" ht="23" thickBot="1" x14ac:dyDescent="0.6">
      <c r="C121" s="233" t="s">
        <v>449</v>
      </c>
      <c r="D121" s="234"/>
      <c r="E121" s="234"/>
      <c r="F121" s="234"/>
      <c r="G121" s="234"/>
      <c r="H121" s="234"/>
      <c r="I121" s="234"/>
      <c r="J121" s="234"/>
      <c r="K121" s="234"/>
      <c r="L121" s="234"/>
      <c r="M121" s="234"/>
      <c r="N121" s="234"/>
      <c r="O121" s="234"/>
      <c r="P121" s="234"/>
      <c r="Q121" s="234"/>
      <c r="R121" s="234"/>
      <c r="S121" s="234"/>
      <c r="T121" s="235"/>
    </row>
    <row r="122" spans="3:20" ht="18" thickBot="1" x14ac:dyDescent="0.6"/>
    <row r="123" spans="3:20" ht="23" thickBot="1" x14ac:dyDescent="0.6">
      <c r="C123" s="224" t="s">
        <v>404</v>
      </c>
      <c r="D123" s="225"/>
      <c r="E123" s="226"/>
      <c r="G123" s="285" t="s">
        <v>405</v>
      </c>
      <c r="H123" s="286"/>
      <c r="I123" s="286"/>
      <c r="J123" s="286"/>
      <c r="K123" s="286"/>
      <c r="L123" s="287"/>
    </row>
    <row r="124" spans="3:20" ht="18" thickBot="1" x14ac:dyDescent="0.6"/>
    <row r="125" spans="3:20" ht="23" thickBot="1" x14ac:dyDescent="0.6">
      <c r="C125" s="224" t="s">
        <v>247</v>
      </c>
      <c r="D125" s="225"/>
      <c r="E125" s="226"/>
      <c r="G125" s="285" t="s">
        <v>441</v>
      </c>
      <c r="H125" s="286"/>
      <c r="I125" s="286"/>
      <c r="J125" s="286"/>
      <c r="K125" s="286"/>
      <c r="L125" s="287"/>
    </row>
    <row r="126" spans="3:20" ht="18" thickBot="1" x14ac:dyDescent="0.6"/>
    <row r="127" spans="3:20" ht="23" thickBot="1" x14ac:dyDescent="0.6">
      <c r="C127" s="224" t="s">
        <v>315</v>
      </c>
      <c r="D127" s="225"/>
      <c r="E127" s="226"/>
      <c r="G127" s="288" t="s">
        <v>109</v>
      </c>
      <c r="H127" s="289"/>
      <c r="I127" s="289"/>
      <c r="J127" s="289"/>
      <c r="K127" s="289"/>
      <c r="L127" s="290"/>
    </row>
    <row r="128" spans="3:20" ht="18" thickBot="1" x14ac:dyDescent="0.6"/>
    <row r="129" spans="3:20" ht="23" thickBot="1" x14ac:dyDescent="0.6">
      <c r="C129" s="224" t="s">
        <v>282</v>
      </c>
      <c r="D129" s="225"/>
      <c r="E129" s="226"/>
      <c r="G129" s="285" t="s">
        <v>407</v>
      </c>
      <c r="H129" s="286"/>
      <c r="I129" s="286"/>
      <c r="J129" s="286"/>
      <c r="K129" s="286"/>
      <c r="L129" s="287"/>
    </row>
    <row r="130" spans="3:20" ht="18" thickBot="1" x14ac:dyDescent="0.6"/>
    <row r="131" spans="3:20" ht="23" thickBot="1" x14ac:dyDescent="0.6">
      <c r="C131" s="224" t="s">
        <v>408</v>
      </c>
      <c r="D131" s="225"/>
      <c r="E131" s="226"/>
      <c r="G131" s="224" t="s">
        <v>409</v>
      </c>
      <c r="H131" s="225"/>
      <c r="I131" s="226"/>
      <c r="J131" s="270" t="s">
        <v>410</v>
      </c>
      <c r="K131" s="271"/>
      <c r="L131" s="272"/>
      <c r="M131" s="224" t="s">
        <v>407</v>
      </c>
      <c r="N131" s="226"/>
      <c r="O131" s="224" t="s">
        <v>411</v>
      </c>
      <c r="P131" s="225"/>
      <c r="Q131" s="282" t="s">
        <v>412</v>
      </c>
      <c r="R131" s="283"/>
      <c r="S131" s="283"/>
      <c r="T131" s="284"/>
    </row>
    <row r="132" spans="3:20" ht="23" thickBot="1" x14ac:dyDescent="0.6">
      <c r="C132" s="72">
        <v>4</v>
      </c>
      <c r="D132" s="74" t="s">
        <v>443</v>
      </c>
      <c r="E132" s="72">
        <v>1</v>
      </c>
      <c r="G132" s="224"/>
      <c r="H132" s="225"/>
      <c r="I132" s="226"/>
      <c r="J132" s="262"/>
      <c r="K132" s="263"/>
      <c r="L132" s="264"/>
      <c r="M132" s="265"/>
      <c r="N132" s="266"/>
      <c r="O132" s="253">
        <f>B①_1_期首BS等残高取込!J37</f>
        <v>900</v>
      </c>
      <c r="P132" s="306"/>
      <c r="Q132" s="303" t="s">
        <v>460</v>
      </c>
      <c r="R132" s="304"/>
      <c r="S132" s="304"/>
      <c r="T132" s="305"/>
    </row>
    <row r="133" spans="3:20" ht="23" thickBot="1" x14ac:dyDescent="0.6">
      <c r="C133" s="72">
        <v>4</v>
      </c>
      <c r="D133" s="74" t="s">
        <v>446</v>
      </c>
      <c r="E133" s="72">
        <v>30</v>
      </c>
      <c r="G133" s="224" t="s">
        <v>444</v>
      </c>
      <c r="H133" s="225"/>
      <c r="I133" s="226"/>
      <c r="J133" s="262"/>
      <c r="K133" s="263"/>
      <c r="L133" s="264"/>
      <c r="M133" s="247">
        <f>B③_予算仕訳!S34</f>
        <v>950</v>
      </c>
      <c r="N133" s="291"/>
      <c r="O133" s="265">
        <f t="shared" ref="O133:O145" si="10">O132+M133-J133</f>
        <v>1850</v>
      </c>
      <c r="P133" s="277"/>
      <c r="Q133" s="250" t="s">
        <v>414</v>
      </c>
      <c r="R133" s="251"/>
      <c r="S133" s="251"/>
      <c r="T133" s="252"/>
    </row>
    <row r="134" spans="3:20" ht="37.75" customHeight="1" thickBot="1" x14ac:dyDescent="0.6">
      <c r="C134" s="72">
        <f>+C132+1</f>
        <v>5</v>
      </c>
      <c r="D134" s="74" t="s">
        <v>442</v>
      </c>
      <c r="E134" s="72">
        <v>31</v>
      </c>
      <c r="G134" s="224" t="s">
        <v>225</v>
      </c>
      <c r="H134" s="225"/>
      <c r="I134" s="226"/>
      <c r="J134" s="247">
        <f>B③_予算仕訳!K42</f>
        <v>900</v>
      </c>
      <c r="K134" s="248"/>
      <c r="L134" s="249"/>
      <c r="M134" s="247"/>
      <c r="N134" s="291"/>
      <c r="O134" s="265">
        <f t="shared" ref="O134:O135" si="11">O133+M134-J134</f>
        <v>950</v>
      </c>
      <c r="P134" s="277"/>
      <c r="Q134" s="281" t="s">
        <v>463</v>
      </c>
      <c r="R134" s="232"/>
      <c r="S134" s="232"/>
      <c r="T134" s="246"/>
    </row>
    <row r="135" spans="3:20" ht="23" thickBot="1" x14ac:dyDescent="0.6">
      <c r="C135" s="72">
        <f>+C133+1</f>
        <v>5</v>
      </c>
      <c r="D135" s="74" t="s">
        <v>442</v>
      </c>
      <c r="E135" s="72">
        <v>31</v>
      </c>
      <c r="G135" s="224" t="s">
        <v>444</v>
      </c>
      <c r="H135" s="225"/>
      <c r="I135" s="226"/>
      <c r="J135" s="262"/>
      <c r="K135" s="263"/>
      <c r="L135" s="264"/>
      <c r="M135" s="247">
        <f>B③_予算仕訳!S49</f>
        <v>1045</v>
      </c>
      <c r="N135" s="291"/>
      <c r="O135" s="265">
        <f t="shared" si="11"/>
        <v>1995</v>
      </c>
      <c r="P135" s="277"/>
      <c r="Q135" s="250" t="s">
        <v>414</v>
      </c>
      <c r="R135" s="251"/>
      <c r="S135" s="251"/>
      <c r="T135" s="252"/>
    </row>
    <row r="136" spans="3:20" ht="23" thickBot="1" x14ac:dyDescent="0.6">
      <c r="C136" s="72">
        <f t="shared" ref="C136:C142" si="12">+C135+1</f>
        <v>6</v>
      </c>
      <c r="D136" s="74" t="s">
        <v>447</v>
      </c>
      <c r="E136" s="72">
        <v>30</v>
      </c>
      <c r="G136" s="224" t="s">
        <v>444</v>
      </c>
      <c r="H136" s="225"/>
      <c r="I136" s="226"/>
      <c r="J136" s="262"/>
      <c r="K136" s="263"/>
      <c r="L136" s="264"/>
      <c r="M136" s="247">
        <f>B③_予算仕訳!S58</f>
        <v>1150</v>
      </c>
      <c r="N136" s="291"/>
      <c r="O136" s="265">
        <f t="shared" si="10"/>
        <v>3145</v>
      </c>
      <c r="P136" s="277"/>
      <c r="Q136" s="250" t="s">
        <v>414</v>
      </c>
      <c r="R136" s="251"/>
      <c r="S136" s="251"/>
      <c r="T136" s="252"/>
    </row>
    <row r="137" spans="3:20" ht="23" thickBot="1" x14ac:dyDescent="0.6">
      <c r="C137" s="72">
        <f t="shared" si="12"/>
        <v>7</v>
      </c>
      <c r="D137" s="74" t="s">
        <v>448</v>
      </c>
      <c r="E137" s="72">
        <v>31</v>
      </c>
      <c r="G137" s="224" t="s">
        <v>444</v>
      </c>
      <c r="H137" s="225"/>
      <c r="I137" s="226"/>
      <c r="J137" s="262"/>
      <c r="K137" s="263"/>
      <c r="L137" s="264"/>
      <c r="M137" s="247">
        <f>B③_予算仕訳!S68</f>
        <v>1264</v>
      </c>
      <c r="N137" s="291"/>
      <c r="O137" s="265">
        <f t="shared" si="10"/>
        <v>4409</v>
      </c>
      <c r="P137" s="277"/>
      <c r="Q137" s="250" t="s">
        <v>414</v>
      </c>
      <c r="R137" s="251"/>
      <c r="S137" s="251"/>
      <c r="T137" s="252"/>
    </row>
    <row r="138" spans="3:20" ht="23" thickBot="1" x14ac:dyDescent="0.6">
      <c r="C138" s="72">
        <f t="shared" si="12"/>
        <v>8</v>
      </c>
      <c r="D138" s="74" t="s">
        <v>448</v>
      </c>
      <c r="E138" s="72">
        <v>31</v>
      </c>
      <c r="G138" s="224" t="s">
        <v>444</v>
      </c>
      <c r="H138" s="225"/>
      <c r="I138" s="226"/>
      <c r="J138" s="262"/>
      <c r="K138" s="263"/>
      <c r="L138" s="264"/>
      <c r="M138" s="247">
        <f>B③_予算仕訳!S77</f>
        <v>1387</v>
      </c>
      <c r="N138" s="291"/>
      <c r="O138" s="265">
        <f t="shared" si="10"/>
        <v>5796</v>
      </c>
      <c r="P138" s="277"/>
      <c r="Q138" s="250" t="s">
        <v>414</v>
      </c>
      <c r="R138" s="251"/>
      <c r="S138" s="251"/>
      <c r="T138" s="252"/>
    </row>
    <row r="139" spans="3:20" ht="23" thickBot="1" x14ac:dyDescent="0.6">
      <c r="C139" s="72">
        <f t="shared" si="12"/>
        <v>9</v>
      </c>
      <c r="D139" s="74" t="s">
        <v>443</v>
      </c>
      <c r="E139" s="72">
        <v>30</v>
      </c>
      <c r="G139" s="224" t="s">
        <v>444</v>
      </c>
      <c r="H139" s="225"/>
      <c r="I139" s="226"/>
      <c r="J139" s="262"/>
      <c r="K139" s="263"/>
      <c r="L139" s="264"/>
      <c r="M139" s="247">
        <f>B③_予算仕訳!S86</f>
        <v>1520</v>
      </c>
      <c r="N139" s="291"/>
      <c r="O139" s="265">
        <f t="shared" si="10"/>
        <v>7316</v>
      </c>
      <c r="P139" s="277"/>
      <c r="Q139" s="250" t="s">
        <v>414</v>
      </c>
      <c r="R139" s="251"/>
      <c r="S139" s="251"/>
      <c r="T139" s="252"/>
    </row>
    <row r="140" spans="3:20" ht="23" thickBot="1" x14ac:dyDescent="0.6">
      <c r="C140" s="72">
        <f t="shared" si="12"/>
        <v>10</v>
      </c>
      <c r="D140" s="74" t="s">
        <v>443</v>
      </c>
      <c r="E140" s="72">
        <v>31</v>
      </c>
      <c r="G140" s="224" t="s">
        <v>444</v>
      </c>
      <c r="H140" s="225"/>
      <c r="I140" s="226"/>
      <c r="J140" s="262"/>
      <c r="K140" s="263"/>
      <c r="L140" s="264"/>
      <c r="M140" s="247">
        <f>B③_予算仕訳!S95</f>
        <v>1672</v>
      </c>
      <c r="N140" s="291"/>
      <c r="O140" s="265">
        <f t="shared" si="10"/>
        <v>8988</v>
      </c>
      <c r="P140" s="277"/>
      <c r="Q140" s="250" t="s">
        <v>414</v>
      </c>
      <c r="R140" s="251"/>
      <c r="S140" s="251"/>
      <c r="T140" s="252"/>
    </row>
    <row r="141" spans="3:20" ht="23" thickBot="1" x14ac:dyDescent="0.6">
      <c r="C141" s="72">
        <f t="shared" si="12"/>
        <v>11</v>
      </c>
      <c r="D141" s="74" t="s">
        <v>448</v>
      </c>
      <c r="E141" s="72">
        <v>30</v>
      </c>
      <c r="G141" s="224" t="s">
        <v>444</v>
      </c>
      <c r="H141" s="225"/>
      <c r="I141" s="226"/>
      <c r="J141" s="262"/>
      <c r="K141" s="263"/>
      <c r="L141" s="264"/>
      <c r="M141" s="247">
        <f>B③_予算仕訳!S104</f>
        <v>1834</v>
      </c>
      <c r="N141" s="291"/>
      <c r="O141" s="265">
        <f t="shared" si="10"/>
        <v>10822</v>
      </c>
      <c r="P141" s="277"/>
      <c r="Q141" s="250" t="s">
        <v>414</v>
      </c>
      <c r="R141" s="251"/>
      <c r="S141" s="251"/>
      <c r="T141" s="252"/>
    </row>
    <row r="142" spans="3:20" ht="23" thickBot="1" x14ac:dyDescent="0.6">
      <c r="C142" s="72">
        <f t="shared" si="12"/>
        <v>12</v>
      </c>
      <c r="D142" s="74" t="s">
        <v>448</v>
      </c>
      <c r="E142" s="72">
        <v>31</v>
      </c>
      <c r="G142" s="224" t="s">
        <v>444</v>
      </c>
      <c r="H142" s="225"/>
      <c r="I142" s="226"/>
      <c r="J142" s="262"/>
      <c r="K142" s="263"/>
      <c r="L142" s="264"/>
      <c r="M142" s="247">
        <f>B③_予算仕訳!S113</f>
        <v>2014</v>
      </c>
      <c r="N142" s="291"/>
      <c r="O142" s="265">
        <f t="shared" si="10"/>
        <v>12836</v>
      </c>
      <c r="P142" s="277"/>
      <c r="Q142" s="250" t="s">
        <v>414</v>
      </c>
      <c r="R142" s="251"/>
      <c r="S142" s="251"/>
      <c r="T142" s="252"/>
    </row>
    <row r="143" spans="3:20" ht="23" thickBot="1" x14ac:dyDescent="0.6">
      <c r="C143" s="72" t="s">
        <v>327</v>
      </c>
      <c r="D143" s="74" t="s">
        <v>437</v>
      </c>
      <c r="E143" s="72">
        <v>31</v>
      </c>
      <c r="G143" s="224" t="s">
        <v>444</v>
      </c>
      <c r="H143" s="225"/>
      <c r="I143" s="226"/>
      <c r="J143" s="262"/>
      <c r="K143" s="263"/>
      <c r="L143" s="264"/>
      <c r="M143" s="247">
        <f>B③_予算仕訳!S122</f>
        <v>2214</v>
      </c>
      <c r="N143" s="291"/>
      <c r="O143" s="265">
        <f t="shared" si="10"/>
        <v>15050</v>
      </c>
      <c r="P143" s="277"/>
      <c r="Q143" s="250" t="s">
        <v>414</v>
      </c>
      <c r="R143" s="251"/>
      <c r="S143" s="251"/>
      <c r="T143" s="252"/>
    </row>
    <row r="144" spans="3:20" ht="23" thickBot="1" x14ac:dyDescent="0.6">
      <c r="C144" s="72" t="s">
        <v>330</v>
      </c>
      <c r="D144" s="74" t="s">
        <v>437</v>
      </c>
      <c r="E144" s="72">
        <v>28</v>
      </c>
      <c r="G144" s="224" t="s">
        <v>444</v>
      </c>
      <c r="H144" s="225"/>
      <c r="I144" s="226"/>
      <c r="J144" s="262"/>
      <c r="K144" s="263"/>
      <c r="L144" s="264"/>
      <c r="M144" s="247">
        <f>B③_予算仕訳!S131</f>
        <v>2432</v>
      </c>
      <c r="N144" s="291"/>
      <c r="O144" s="265">
        <f t="shared" si="10"/>
        <v>17482</v>
      </c>
      <c r="P144" s="277"/>
      <c r="Q144" s="250" t="s">
        <v>414</v>
      </c>
      <c r="R144" s="251"/>
      <c r="S144" s="251"/>
      <c r="T144" s="252"/>
    </row>
    <row r="145" spans="3:20" ht="23" thickBot="1" x14ac:dyDescent="0.6">
      <c r="C145" s="72" t="s">
        <v>331</v>
      </c>
      <c r="D145" s="74" t="s">
        <v>448</v>
      </c>
      <c r="E145" s="72">
        <v>31</v>
      </c>
      <c r="G145" s="224" t="s">
        <v>444</v>
      </c>
      <c r="H145" s="225"/>
      <c r="I145" s="226"/>
      <c r="J145" s="314"/>
      <c r="K145" s="315"/>
      <c r="L145" s="316"/>
      <c r="M145" s="247">
        <f>B③_予算仕訳!S140</f>
        <v>2670</v>
      </c>
      <c r="N145" s="291"/>
      <c r="O145" s="265">
        <f t="shared" si="10"/>
        <v>20152</v>
      </c>
      <c r="P145" s="277"/>
      <c r="Q145" s="250" t="s">
        <v>414</v>
      </c>
      <c r="R145" s="251"/>
      <c r="S145" s="251"/>
      <c r="T145" s="252"/>
    </row>
    <row r="146" spans="3:20" ht="23" thickBot="1" x14ac:dyDescent="0.6">
      <c r="G146" s="224" t="s">
        <v>455</v>
      </c>
      <c r="H146" s="225"/>
      <c r="I146" s="226"/>
      <c r="J146" s="293">
        <f>SUM(J133:L145)</f>
        <v>900</v>
      </c>
      <c r="K146" s="294"/>
      <c r="L146" s="294"/>
      <c r="M146" s="292">
        <f>SUM(M133:N145)</f>
        <v>20152</v>
      </c>
      <c r="N146" s="266"/>
      <c r="O146" s="265">
        <f>O132+M146-J146</f>
        <v>20152</v>
      </c>
      <c r="P146" s="273"/>
      <c r="Q146" s="267" t="s">
        <v>456</v>
      </c>
      <c r="R146" s="268"/>
      <c r="S146" s="268"/>
      <c r="T146" s="269"/>
    </row>
    <row r="147" spans="3:20" ht="18" thickBot="1" x14ac:dyDescent="0.6"/>
    <row r="148" spans="3:20" ht="23" thickBot="1" x14ac:dyDescent="0.6">
      <c r="C148" s="224" t="s">
        <v>404</v>
      </c>
      <c r="D148" s="225"/>
      <c r="E148" s="226"/>
      <c r="G148" s="285" t="s">
        <v>405</v>
      </c>
      <c r="H148" s="286"/>
      <c r="I148" s="286"/>
      <c r="J148" s="286"/>
      <c r="K148" s="286"/>
      <c r="L148" s="287"/>
    </row>
    <row r="149" spans="3:20" ht="18" thickBot="1" x14ac:dyDescent="0.6"/>
    <row r="150" spans="3:20" ht="23" thickBot="1" x14ac:dyDescent="0.6">
      <c r="C150" s="224" t="s">
        <v>247</v>
      </c>
      <c r="D150" s="225"/>
      <c r="E150" s="226"/>
      <c r="G150" s="285" t="s">
        <v>441</v>
      </c>
      <c r="H150" s="286"/>
      <c r="I150" s="286"/>
      <c r="J150" s="286"/>
      <c r="K150" s="286"/>
      <c r="L150" s="287"/>
    </row>
    <row r="151" spans="3:20" ht="18" thickBot="1" x14ac:dyDescent="0.6"/>
    <row r="152" spans="3:20" ht="23" thickBot="1" x14ac:dyDescent="0.6">
      <c r="C152" s="224" t="s">
        <v>315</v>
      </c>
      <c r="D152" s="225"/>
      <c r="E152" s="226"/>
      <c r="G152" s="288" t="s">
        <v>105</v>
      </c>
      <c r="H152" s="289"/>
      <c r="I152" s="289"/>
      <c r="J152" s="289"/>
      <c r="K152" s="289"/>
      <c r="L152" s="290"/>
    </row>
    <row r="153" spans="3:20" ht="18" thickBot="1" x14ac:dyDescent="0.6"/>
    <row r="154" spans="3:20" ht="23" thickBot="1" x14ac:dyDescent="0.6">
      <c r="C154" s="224" t="s">
        <v>282</v>
      </c>
      <c r="D154" s="225"/>
      <c r="E154" s="226"/>
      <c r="G154" s="285" t="s">
        <v>410</v>
      </c>
      <c r="H154" s="286"/>
      <c r="I154" s="286"/>
      <c r="J154" s="286"/>
      <c r="K154" s="286"/>
      <c r="L154" s="287"/>
    </row>
    <row r="155" spans="3:20" ht="18" thickBot="1" x14ac:dyDescent="0.6"/>
    <row r="156" spans="3:20" ht="23" thickBot="1" x14ac:dyDescent="0.6">
      <c r="C156" s="224" t="s">
        <v>408</v>
      </c>
      <c r="D156" s="225"/>
      <c r="E156" s="226"/>
      <c r="G156" s="224" t="s">
        <v>409</v>
      </c>
      <c r="H156" s="225"/>
      <c r="I156" s="226"/>
      <c r="J156" s="270" t="s">
        <v>410</v>
      </c>
      <c r="K156" s="271"/>
      <c r="L156" s="272"/>
      <c r="M156" s="224" t="s">
        <v>407</v>
      </c>
      <c r="N156" s="226"/>
      <c r="O156" s="224" t="s">
        <v>411</v>
      </c>
      <c r="P156" s="225"/>
      <c r="Q156" s="282" t="s">
        <v>412</v>
      </c>
      <c r="R156" s="283"/>
      <c r="S156" s="283"/>
      <c r="T156" s="284"/>
    </row>
    <row r="157" spans="3:20" ht="23" thickBot="1" x14ac:dyDescent="0.6">
      <c r="C157" s="72">
        <v>4</v>
      </c>
      <c r="D157" s="74" t="s">
        <v>450</v>
      </c>
      <c r="E157" s="72">
        <v>1</v>
      </c>
      <c r="G157" s="224"/>
      <c r="H157" s="225"/>
      <c r="I157" s="226"/>
      <c r="J157" s="270"/>
      <c r="K157" s="271"/>
      <c r="L157" s="272"/>
      <c r="M157" s="265"/>
      <c r="N157" s="266"/>
      <c r="O157" s="247">
        <f>B①_1_期首BS等残高取込!J33</f>
        <v>9900</v>
      </c>
      <c r="P157" s="302"/>
      <c r="Q157" s="303" t="s">
        <v>460</v>
      </c>
      <c r="R157" s="304"/>
      <c r="S157" s="304"/>
      <c r="T157" s="305"/>
    </row>
    <row r="158" spans="3:20" ht="19.75" customHeight="1" thickBot="1" x14ac:dyDescent="0.6">
      <c r="C158" s="72">
        <v>4</v>
      </c>
      <c r="D158" s="74" t="s">
        <v>446</v>
      </c>
      <c r="E158" s="72">
        <v>30</v>
      </c>
      <c r="G158" s="224" t="s">
        <v>444</v>
      </c>
      <c r="H158" s="225"/>
      <c r="I158" s="226"/>
      <c r="J158" s="247">
        <f>B③_予算仕訳!K33</f>
        <v>10450</v>
      </c>
      <c r="K158" s="248"/>
      <c r="L158" s="249"/>
      <c r="M158" s="265"/>
      <c r="N158" s="266"/>
      <c r="O158" s="265">
        <f>O157-M158+J158</f>
        <v>20350</v>
      </c>
      <c r="P158" s="273"/>
      <c r="Q158" s="311" t="s">
        <v>451</v>
      </c>
      <c r="R158" s="312"/>
      <c r="S158" s="312"/>
      <c r="T158" s="313"/>
    </row>
    <row r="159" spans="3:20" ht="43.25" customHeight="1" thickBot="1" x14ac:dyDescent="0.6">
      <c r="C159" s="72">
        <v>5</v>
      </c>
      <c r="D159" s="74" t="s">
        <v>452</v>
      </c>
      <c r="E159" s="72">
        <v>31</v>
      </c>
      <c r="G159" s="224" t="s">
        <v>103</v>
      </c>
      <c r="H159" s="225"/>
      <c r="I159" s="226"/>
      <c r="J159" s="262"/>
      <c r="K159" s="263"/>
      <c r="L159" s="264"/>
      <c r="M159" s="295">
        <f>B③_予算仕訳!S26</f>
        <v>9900</v>
      </c>
      <c r="N159" s="296"/>
      <c r="O159" s="265">
        <f>O158-M159+J159</f>
        <v>10450</v>
      </c>
      <c r="P159" s="273"/>
      <c r="Q159" s="281" t="s">
        <v>462</v>
      </c>
      <c r="R159" s="232"/>
      <c r="S159" s="232"/>
      <c r="T159" s="246"/>
    </row>
    <row r="160" spans="3:20" ht="23" thickBot="1" x14ac:dyDescent="0.6">
      <c r="C160" s="72">
        <f>+C157+1</f>
        <v>5</v>
      </c>
      <c r="D160" s="74" t="s">
        <v>452</v>
      </c>
      <c r="E160" s="72">
        <v>31</v>
      </c>
      <c r="G160" s="224" t="s">
        <v>103</v>
      </c>
      <c r="H160" s="225"/>
      <c r="I160" s="226"/>
      <c r="J160" s="262"/>
      <c r="K160" s="263"/>
      <c r="L160" s="264"/>
      <c r="M160" s="295">
        <f>B③_予算仕訳!S36</f>
        <v>10450</v>
      </c>
      <c r="N160" s="296"/>
      <c r="O160" s="265">
        <f t="shared" ref="O160:O181" si="13">O159-M160+J160</f>
        <v>0</v>
      </c>
      <c r="P160" s="273"/>
      <c r="Q160" s="297" t="s">
        <v>453</v>
      </c>
      <c r="R160" s="298"/>
      <c r="S160" s="298"/>
      <c r="T160" s="299"/>
    </row>
    <row r="161" spans="3:20" ht="23" thickBot="1" x14ac:dyDescent="0.6">
      <c r="C161" s="72">
        <f>+C158+1</f>
        <v>5</v>
      </c>
      <c r="D161" s="74" t="s">
        <v>454</v>
      </c>
      <c r="E161" s="72">
        <v>31</v>
      </c>
      <c r="G161" s="224" t="s">
        <v>444</v>
      </c>
      <c r="H161" s="225"/>
      <c r="I161" s="226"/>
      <c r="J161" s="247">
        <f>B③_予算仕訳!K48</f>
        <v>11495</v>
      </c>
      <c r="K161" s="248"/>
      <c r="L161" s="249"/>
      <c r="M161" s="253"/>
      <c r="N161" s="310"/>
      <c r="O161" s="265">
        <f t="shared" si="13"/>
        <v>11495</v>
      </c>
      <c r="P161" s="273"/>
      <c r="Q161" s="307" t="s">
        <v>451</v>
      </c>
      <c r="R161" s="308"/>
      <c r="S161" s="308"/>
      <c r="T161" s="309"/>
    </row>
    <row r="162" spans="3:20" ht="23" thickBot="1" x14ac:dyDescent="0.6">
      <c r="C162" s="72">
        <f t="shared" ref="C162" si="14">+C161+1</f>
        <v>6</v>
      </c>
      <c r="D162" s="74" t="s">
        <v>448</v>
      </c>
      <c r="E162" s="72">
        <v>31</v>
      </c>
      <c r="G162" s="224" t="s">
        <v>103</v>
      </c>
      <c r="H162" s="225"/>
      <c r="I162" s="226"/>
      <c r="J162" s="262"/>
      <c r="K162" s="263"/>
      <c r="L162" s="264"/>
      <c r="M162" s="295">
        <f>B③_予算仕訳!S51</f>
        <v>11495</v>
      </c>
      <c r="N162" s="296"/>
      <c r="O162" s="265">
        <f t="shared" si="13"/>
        <v>0</v>
      </c>
      <c r="P162" s="273"/>
      <c r="Q162" s="297" t="s">
        <v>453</v>
      </c>
      <c r="R162" s="298"/>
      <c r="S162" s="298"/>
      <c r="T162" s="299"/>
    </row>
    <row r="163" spans="3:20" ht="23" thickBot="1" x14ac:dyDescent="0.6">
      <c r="C163" s="72">
        <f>+C161+1</f>
        <v>6</v>
      </c>
      <c r="D163" s="74" t="s">
        <v>448</v>
      </c>
      <c r="E163" s="72">
        <v>30</v>
      </c>
      <c r="G163" s="224" t="s">
        <v>444</v>
      </c>
      <c r="H163" s="225"/>
      <c r="I163" s="226"/>
      <c r="J163" s="247">
        <f>B③_予算仕訳!K57</f>
        <v>12645</v>
      </c>
      <c r="K163" s="248"/>
      <c r="L163" s="249"/>
      <c r="M163" s="253"/>
      <c r="N163" s="310"/>
      <c r="O163" s="265">
        <f t="shared" si="13"/>
        <v>12645</v>
      </c>
      <c r="P163" s="273"/>
      <c r="Q163" s="307" t="s">
        <v>451</v>
      </c>
      <c r="R163" s="308"/>
      <c r="S163" s="308"/>
      <c r="T163" s="309"/>
    </row>
    <row r="164" spans="3:20" ht="23" thickBot="1" x14ac:dyDescent="0.6">
      <c r="C164" s="72">
        <v>7</v>
      </c>
      <c r="D164" s="74" t="s">
        <v>437</v>
      </c>
      <c r="E164" s="72">
        <v>31</v>
      </c>
      <c r="G164" s="224" t="s">
        <v>103</v>
      </c>
      <c r="H164" s="225"/>
      <c r="I164" s="226"/>
      <c r="J164" s="262"/>
      <c r="K164" s="263"/>
      <c r="L164" s="264"/>
      <c r="M164" s="295">
        <f>B③_予算仕訳!S60</f>
        <v>12645</v>
      </c>
      <c r="N164" s="296"/>
      <c r="O164" s="265">
        <f t="shared" si="13"/>
        <v>0</v>
      </c>
      <c r="P164" s="273"/>
      <c r="Q164" s="297" t="s">
        <v>453</v>
      </c>
      <c r="R164" s="298"/>
      <c r="S164" s="298"/>
      <c r="T164" s="299"/>
    </row>
    <row r="165" spans="3:20" ht="23" thickBot="1" x14ac:dyDescent="0.6">
      <c r="C165" s="72">
        <f t="shared" ref="C165:C175" si="15">+C163+1</f>
        <v>7</v>
      </c>
      <c r="D165" s="74" t="s">
        <v>437</v>
      </c>
      <c r="E165" s="72">
        <v>31</v>
      </c>
      <c r="G165" s="224" t="s">
        <v>444</v>
      </c>
      <c r="H165" s="225"/>
      <c r="I165" s="226"/>
      <c r="J165" s="247">
        <f>B③_予算仕訳!K67</f>
        <v>13899</v>
      </c>
      <c r="K165" s="248"/>
      <c r="L165" s="249"/>
      <c r="M165" s="253"/>
      <c r="N165" s="310"/>
      <c r="O165" s="265">
        <f t="shared" si="13"/>
        <v>13899</v>
      </c>
      <c r="P165" s="273"/>
      <c r="Q165" s="307" t="s">
        <v>451</v>
      </c>
      <c r="R165" s="308"/>
      <c r="S165" s="308"/>
      <c r="T165" s="309"/>
    </row>
    <row r="166" spans="3:20" ht="23" thickBot="1" x14ac:dyDescent="0.6">
      <c r="C166" s="72">
        <f t="shared" si="15"/>
        <v>8</v>
      </c>
      <c r="D166" s="74" t="s">
        <v>448</v>
      </c>
      <c r="E166" s="72">
        <v>31</v>
      </c>
      <c r="G166" s="224" t="s">
        <v>103</v>
      </c>
      <c r="H166" s="225"/>
      <c r="I166" s="226"/>
      <c r="J166" s="262"/>
      <c r="K166" s="263"/>
      <c r="L166" s="264"/>
      <c r="M166" s="295">
        <f>B③_予算仕訳!S70</f>
        <v>13899</v>
      </c>
      <c r="N166" s="296"/>
      <c r="O166" s="265">
        <f t="shared" si="13"/>
        <v>0</v>
      </c>
      <c r="P166" s="273"/>
      <c r="Q166" s="297" t="s">
        <v>453</v>
      </c>
      <c r="R166" s="298"/>
      <c r="S166" s="298"/>
      <c r="T166" s="299"/>
    </row>
    <row r="167" spans="3:20" ht="23" thickBot="1" x14ac:dyDescent="0.6">
      <c r="C167" s="72">
        <f t="shared" si="15"/>
        <v>8</v>
      </c>
      <c r="D167" s="74" t="s">
        <v>448</v>
      </c>
      <c r="E167" s="72">
        <v>31</v>
      </c>
      <c r="G167" s="224" t="s">
        <v>444</v>
      </c>
      <c r="H167" s="225"/>
      <c r="I167" s="226"/>
      <c r="J167" s="247">
        <f>B③_予算仕訳!K76</f>
        <v>15257</v>
      </c>
      <c r="K167" s="248"/>
      <c r="L167" s="249"/>
      <c r="M167" s="253"/>
      <c r="N167" s="310"/>
      <c r="O167" s="265">
        <f t="shared" si="13"/>
        <v>15257</v>
      </c>
      <c r="P167" s="273"/>
      <c r="Q167" s="307" t="s">
        <v>451</v>
      </c>
      <c r="R167" s="308"/>
      <c r="S167" s="308"/>
      <c r="T167" s="309"/>
    </row>
    <row r="168" spans="3:20" ht="23" thickBot="1" x14ac:dyDescent="0.6">
      <c r="C168" s="72">
        <f t="shared" si="15"/>
        <v>9</v>
      </c>
      <c r="D168" s="74" t="s">
        <v>442</v>
      </c>
      <c r="E168" s="72">
        <v>30</v>
      </c>
      <c r="G168" s="224" t="s">
        <v>103</v>
      </c>
      <c r="H168" s="225"/>
      <c r="I168" s="226"/>
      <c r="J168" s="262"/>
      <c r="K168" s="263"/>
      <c r="L168" s="264"/>
      <c r="M168" s="295">
        <f>B③_予算仕訳!S79</f>
        <v>15257</v>
      </c>
      <c r="N168" s="296"/>
      <c r="O168" s="265">
        <f t="shared" si="13"/>
        <v>0</v>
      </c>
      <c r="P168" s="273"/>
      <c r="Q168" s="297" t="s">
        <v>453</v>
      </c>
      <c r="R168" s="298"/>
      <c r="S168" s="298"/>
      <c r="T168" s="299"/>
    </row>
    <row r="169" spans="3:20" ht="23" thickBot="1" x14ac:dyDescent="0.6">
      <c r="C169" s="72">
        <f t="shared" si="15"/>
        <v>9</v>
      </c>
      <c r="D169" s="74" t="s">
        <v>448</v>
      </c>
      <c r="E169" s="72">
        <v>30</v>
      </c>
      <c r="G169" s="224" t="s">
        <v>444</v>
      </c>
      <c r="H169" s="225"/>
      <c r="I169" s="226"/>
      <c r="J169" s="247">
        <f>B③_予算仕訳!K85</f>
        <v>16720</v>
      </c>
      <c r="K169" s="248"/>
      <c r="L169" s="249"/>
      <c r="M169" s="253"/>
      <c r="N169" s="310"/>
      <c r="O169" s="265">
        <f t="shared" si="13"/>
        <v>16720</v>
      </c>
      <c r="P169" s="273"/>
      <c r="Q169" s="307" t="s">
        <v>451</v>
      </c>
      <c r="R169" s="308"/>
      <c r="S169" s="308"/>
      <c r="T169" s="309"/>
    </row>
    <row r="170" spans="3:20" ht="23" thickBot="1" x14ac:dyDescent="0.6">
      <c r="C170" s="72">
        <f t="shared" si="15"/>
        <v>10</v>
      </c>
      <c r="D170" s="74" t="s">
        <v>437</v>
      </c>
      <c r="E170" s="72">
        <v>31</v>
      </c>
      <c r="G170" s="224" t="s">
        <v>103</v>
      </c>
      <c r="H170" s="225"/>
      <c r="I170" s="226"/>
      <c r="J170" s="262"/>
      <c r="K170" s="263"/>
      <c r="L170" s="264"/>
      <c r="M170" s="295">
        <f>B③_予算仕訳!S88</f>
        <v>16720</v>
      </c>
      <c r="N170" s="296"/>
      <c r="O170" s="265">
        <f t="shared" si="13"/>
        <v>0</v>
      </c>
      <c r="P170" s="273"/>
      <c r="Q170" s="297" t="s">
        <v>453</v>
      </c>
      <c r="R170" s="298"/>
      <c r="S170" s="298"/>
      <c r="T170" s="299"/>
    </row>
    <row r="171" spans="3:20" ht="23" thickBot="1" x14ac:dyDescent="0.6">
      <c r="C171" s="72">
        <f t="shared" si="15"/>
        <v>10</v>
      </c>
      <c r="D171" s="74" t="s">
        <v>448</v>
      </c>
      <c r="E171" s="72">
        <v>31</v>
      </c>
      <c r="G171" s="224" t="s">
        <v>444</v>
      </c>
      <c r="H171" s="225"/>
      <c r="I171" s="226"/>
      <c r="J171" s="247">
        <f>B③_予算仕訳!K94</f>
        <v>18392</v>
      </c>
      <c r="K171" s="248"/>
      <c r="L171" s="249"/>
      <c r="M171" s="253"/>
      <c r="N171" s="310"/>
      <c r="O171" s="265">
        <f t="shared" si="13"/>
        <v>18392</v>
      </c>
      <c r="P171" s="273"/>
      <c r="Q171" s="307" t="s">
        <v>451</v>
      </c>
      <c r="R171" s="308"/>
      <c r="S171" s="308"/>
      <c r="T171" s="309"/>
    </row>
    <row r="172" spans="3:20" ht="23" thickBot="1" x14ac:dyDescent="0.6">
      <c r="C172" s="72">
        <f t="shared" si="15"/>
        <v>11</v>
      </c>
      <c r="D172" s="74" t="s">
        <v>448</v>
      </c>
      <c r="E172" s="72">
        <v>30</v>
      </c>
      <c r="G172" s="224" t="s">
        <v>103</v>
      </c>
      <c r="H172" s="225"/>
      <c r="I172" s="226"/>
      <c r="J172" s="262"/>
      <c r="K172" s="263"/>
      <c r="L172" s="264"/>
      <c r="M172" s="295">
        <f>B③_予算仕訳!S97</f>
        <v>18392</v>
      </c>
      <c r="N172" s="296"/>
      <c r="O172" s="265">
        <f t="shared" si="13"/>
        <v>0</v>
      </c>
      <c r="P172" s="273"/>
      <c r="Q172" s="297" t="s">
        <v>453</v>
      </c>
      <c r="R172" s="298"/>
      <c r="S172" s="298"/>
      <c r="T172" s="299"/>
    </row>
    <row r="173" spans="3:20" ht="23" thickBot="1" x14ac:dyDescent="0.6">
      <c r="C173" s="72">
        <f t="shared" si="15"/>
        <v>11</v>
      </c>
      <c r="D173" s="74" t="s">
        <v>443</v>
      </c>
      <c r="E173" s="72">
        <v>30</v>
      </c>
      <c r="G173" s="224" t="s">
        <v>444</v>
      </c>
      <c r="H173" s="225"/>
      <c r="I173" s="226"/>
      <c r="J173" s="247">
        <f>B③_予算仕訳!K103</f>
        <v>20169</v>
      </c>
      <c r="K173" s="248"/>
      <c r="L173" s="249"/>
      <c r="M173" s="253"/>
      <c r="N173" s="310"/>
      <c r="O173" s="265">
        <f t="shared" si="13"/>
        <v>20169</v>
      </c>
      <c r="P173" s="273"/>
      <c r="Q173" s="307" t="s">
        <v>451</v>
      </c>
      <c r="R173" s="308"/>
      <c r="S173" s="308"/>
      <c r="T173" s="309"/>
    </row>
    <row r="174" spans="3:20" ht="23" thickBot="1" x14ac:dyDescent="0.6">
      <c r="C174" s="72">
        <f t="shared" si="15"/>
        <v>12</v>
      </c>
      <c r="D174" s="74" t="s">
        <v>437</v>
      </c>
      <c r="E174" s="72">
        <v>31</v>
      </c>
      <c r="G174" s="224" t="s">
        <v>103</v>
      </c>
      <c r="H174" s="225"/>
      <c r="I174" s="226"/>
      <c r="J174" s="262"/>
      <c r="K174" s="263"/>
      <c r="L174" s="264"/>
      <c r="M174" s="295">
        <f>B③_予算仕訳!S106</f>
        <v>20169</v>
      </c>
      <c r="N174" s="296"/>
      <c r="O174" s="265">
        <f t="shared" si="13"/>
        <v>0</v>
      </c>
      <c r="P174" s="273"/>
      <c r="Q174" s="297" t="s">
        <v>453</v>
      </c>
      <c r="R174" s="298"/>
      <c r="S174" s="298"/>
      <c r="T174" s="299"/>
    </row>
    <row r="175" spans="3:20" ht="23" thickBot="1" x14ac:dyDescent="0.6">
      <c r="C175" s="72">
        <f t="shared" si="15"/>
        <v>12</v>
      </c>
      <c r="D175" s="74" t="s">
        <v>446</v>
      </c>
      <c r="E175" s="72">
        <v>31</v>
      </c>
      <c r="G175" s="224" t="s">
        <v>444</v>
      </c>
      <c r="H175" s="225"/>
      <c r="I175" s="226"/>
      <c r="J175" s="247">
        <f>B③_予算仕訳!K112</f>
        <v>22154</v>
      </c>
      <c r="K175" s="248"/>
      <c r="L175" s="249"/>
      <c r="M175" s="253"/>
      <c r="N175" s="310"/>
      <c r="O175" s="265">
        <f t="shared" si="13"/>
        <v>22154</v>
      </c>
      <c r="P175" s="273"/>
      <c r="Q175" s="307" t="s">
        <v>451</v>
      </c>
      <c r="R175" s="308"/>
      <c r="S175" s="308"/>
      <c r="T175" s="309"/>
    </row>
    <row r="176" spans="3:20" ht="23" thickBot="1" x14ac:dyDescent="0.6">
      <c r="C176" s="72" t="s">
        <v>327</v>
      </c>
      <c r="D176" s="74" t="s">
        <v>448</v>
      </c>
      <c r="E176" s="72">
        <v>31</v>
      </c>
      <c r="G176" s="224" t="s">
        <v>103</v>
      </c>
      <c r="H176" s="225"/>
      <c r="I176" s="226"/>
      <c r="J176" s="262"/>
      <c r="K176" s="263"/>
      <c r="L176" s="264"/>
      <c r="M176" s="295">
        <f>B③_予算仕訳!S115</f>
        <v>22154</v>
      </c>
      <c r="N176" s="296"/>
      <c r="O176" s="265">
        <f t="shared" si="13"/>
        <v>0</v>
      </c>
      <c r="P176" s="273"/>
      <c r="Q176" s="297" t="s">
        <v>453</v>
      </c>
      <c r="R176" s="298"/>
      <c r="S176" s="298"/>
      <c r="T176" s="299"/>
    </row>
    <row r="177" spans="3:20" ht="23" thickBot="1" x14ac:dyDescent="0.6">
      <c r="C177" s="72" t="s">
        <v>327</v>
      </c>
      <c r="D177" s="74" t="s">
        <v>438</v>
      </c>
      <c r="E177" s="72">
        <v>31</v>
      </c>
      <c r="G177" s="224" t="s">
        <v>444</v>
      </c>
      <c r="H177" s="225"/>
      <c r="I177" s="226"/>
      <c r="J177" s="247">
        <f>B③_予算仕訳!K121</f>
        <v>24349</v>
      </c>
      <c r="K177" s="248"/>
      <c r="L177" s="249"/>
      <c r="M177" s="253"/>
      <c r="N177" s="310"/>
      <c r="O177" s="265">
        <f t="shared" si="13"/>
        <v>24349</v>
      </c>
      <c r="P177" s="273"/>
      <c r="Q177" s="307" t="s">
        <v>451</v>
      </c>
      <c r="R177" s="308"/>
      <c r="S177" s="308"/>
      <c r="T177" s="309"/>
    </row>
    <row r="178" spans="3:20" ht="23" thickBot="1" x14ac:dyDescent="0.6">
      <c r="C178" s="72" t="s">
        <v>330</v>
      </c>
      <c r="D178" s="74" t="s">
        <v>448</v>
      </c>
      <c r="E178" s="72">
        <v>28</v>
      </c>
      <c r="G178" s="224" t="s">
        <v>103</v>
      </c>
      <c r="H178" s="225"/>
      <c r="I178" s="226"/>
      <c r="J178" s="262"/>
      <c r="K178" s="263"/>
      <c r="L178" s="264"/>
      <c r="M178" s="295">
        <f>B③_予算仕訳!S124</f>
        <v>24349</v>
      </c>
      <c r="N178" s="296"/>
      <c r="O178" s="265">
        <f t="shared" si="13"/>
        <v>0</v>
      </c>
      <c r="P178" s="273"/>
      <c r="Q178" s="297" t="s">
        <v>453</v>
      </c>
      <c r="R178" s="298"/>
      <c r="S178" s="298"/>
      <c r="T178" s="299"/>
    </row>
    <row r="179" spans="3:20" ht="23" thickBot="1" x14ac:dyDescent="0.6">
      <c r="C179" s="72" t="s">
        <v>330</v>
      </c>
      <c r="D179" s="74" t="s">
        <v>438</v>
      </c>
      <c r="E179" s="72">
        <v>28</v>
      </c>
      <c r="G179" s="224" t="s">
        <v>444</v>
      </c>
      <c r="H179" s="225"/>
      <c r="I179" s="226"/>
      <c r="J179" s="247">
        <f>B③_予算仕訳!K130</f>
        <v>26752</v>
      </c>
      <c r="K179" s="248"/>
      <c r="L179" s="249"/>
      <c r="M179" s="253"/>
      <c r="N179" s="310"/>
      <c r="O179" s="265">
        <f t="shared" si="13"/>
        <v>26752</v>
      </c>
      <c r="P179" s="273"/>
      <c r="Q179" s="307" t="s">
        <v>451</v>
      </c>
      <c r="R179" s="308"/>
      <c r="S179" s="308"/>
      <c r="T179" s="309"/>
    </row>
    <row r="180" spans="3:20" ht="23" thickBot="1" x14ac:dyDescent="0.6">
      <c r="C180" s="72" t="s">
        <v>331</v>
      </c>
      <c r="D180" s="74" t="s">
        <v>438</v>
      </c>
      <c r="E180" s="72">
        <v>31</v>
      </c>
      <c r="G180" s="224" t="s">
        <v>103</v>
      </c>
      <c r="H180" s="225"/>
      <c r="I180" s="226"/>
      <c r="J180" s="262"/>
      <c r="K180" s="263"/>
      <c r="L180" s="264"/>
      <c r="M180" s="295">
        <f>B③_予算仕訳!S133</f>
        <v>26752</v>
      </c>
      <c r="N180" s="296"/>
      <c r="O180" s="265">
        <f t="shared" si="13"/>
        <v>0</v>
      </c>
      <c r="P180" s="273"/>
      <c r="Q180" s="297" t="s">
        <v>453</v>
      </c>
      <c r="R180" s="298"/>
      <c r="S180" s="298"/>
      <c r="T180" s="299"/>
    </row>
    <row r="181" spans="3:20" ht="23" thickBot="1" x14ac:dyDescent="0.6">
      <c r="C181" s="72" t="s">
        <v>331</v>
      </c>
      <c r="D181" s="74" t="s">
        <v>448</v>
      </c>
      <c r="E181" s="72">
        <v>31</v>
      </c>
      <c r="G181" s="224" t="s">
        <v>444</v>
      </c>
      <c r="H181" s="225"/>
      <c r="I181" s="226"/>
      <c r="J181" s="262">
        <f>B③_予算仕訳!K139</f>
        <v>29365</v>
      </c>
      <c r="K181" s="263"/>
      <c r="L181" s="264"/>
      <c r="M181" s="265"/>
      <c r="N181" s="266"/>
      <c r="O181" s="265">
        <f t="shared" si="13"/>
        <v>29365</v>
      </c>
      <c r="P181" s="273"/>
      <c r="Q181" s="307" t="s">
        <v>451</v>
      </c>
      <c r="R181" s="308"/>
      <c r="S181" s="308"/>
      <c r="T181" s="309"/>
    </row>
    <row r="182" spans="3:20" ht="23" thickBot="1" x14ac:dyDescent="0.6">
      <c r="G182" s="224" t="s">
        <v>455</v>
      </c>
      <c r="H182" s="225"/>
      <c r="I182" s="226"/>
      <c r="J182" s="262">
        <f>SUM(J157:L181)</f>
        <v>221647</v>
      </c>
      <c r="K182" s="263"/>
      <c r="L182" s="264"/>
      <c r="M182" s="265">
        <f>SUM(M157:N181)</f>
        <v>202182</v>
      </c>
      <c r="N182" s="266"/>
      <c r="O182" s="265">
        <f>O157-M182+J182</f>
        <v>29365</v>
      </c>
      <c r="P182" s="273"/>
      <c r="Q182" s="267" t="s">
        <v>456</v>
      </c>
      <c r="R182" s="268"/>
      <c r="S182" s="268"/>
      <c r="T182" s="269"/>
    </row>
    <row r="184" spans="3:20" ht="18" thickBot="1" x14ac:dyDescent="0.6"/>
    <row r="185" spans="3:20" ht="23" thickBot="1" x14ac:dyDescent="0.6">
      <c r="C185" s="224" t="s">
        <v>404</v>
      </c>
      <c r="D185" s="225"/>
      <c r="E185" s="226"/>
      <c r="G185" s="285" t="s">
        <v>405</v>
      </c>
      <c r="H185" s="286"/>
      <c r="I185" s="286"/>
      <c r="J185" s="286"/>
      <c r="K185" s="286"/>
      <c r="L185" s="287"/>
    </row>
    <row r="186" spans="3:20" ht="18" thickBot="1" x14ac:dyDescent="0.6"/>
    <row r="187" spans="3:20" ht="23" thickBot="1" x14ac:dyDescent="0.6">
      <c r="C187" s="224" t="s">
        <v>247</v>
      </c>
      <c r="D187" s="225"/>
      <c r="E187" s="226"/>
      <c r="G187" s="285" t="s">
        <v>441</v>
      </c>
      <c r="H187" s="286"/>
      <c r="I187" s="286"/>
      <c r="J187" s="286"/>
      <c r="K187" s="286"/>
      <c r="L187" s="287"/>
    </row>
    <row r="188" spans="3:20" ht="18" thickBot="1" x14ac:dyDescent="0.6"/>
    <row r="189" spans="3:20" ht="23" thickBot="1" x14ac:dyDescent="0.6">
      <c r="C189" s="224" t="s">
        <v>315</v>
      </c>
      <c r="D189" s="225"/>
      <c r="E189" s="226"/>
      <c r="G189" s="288" t="s">
        <v>225</v>
      </c>
      <c r="H189" s="289"/>
      <c r="I189" s="289"/>
      <c r="J189" s="289"/>
      <c r="K189" s="289"/>
      <c r="L189" s="290"/>
    </row>
    <row r="190" spans="3:20" ht="18" thickBot="1" x14ac:dyDescent="0.6"/>
    <row r="191" spans="3:20" ht="23" thickBot="1" x14ac:dyDescent="0.6">
      <c r="C191" s="224" t="s">
        <v>282</v>
      </c>
      <c r="D191" s="225"/>
      <c r="E191" s="226"/>
      <c r="G191" s="285" t="s">
        <v>410</v>
      </c>
      <c r="H191" s="286"/>
      <c r="I191" s="286"/>
      <c r="J191" s="286"/>
      <c r="K191" s="286"/>
      <c r="L191" s="287"/>
    </row>
    <row r="192" spans="3:20" ht="18" thickBot="1" x14ac:dyDescent="0.6"/>
    <row r="193" spans="3:20" ht="23" thickBot="1" x14ac:dyDescent="0.6">
      <c r="C193" s="224" t="s">
        <v>408</v>
      </c>
      <c r="D193" s="225"/>
      <c r="E193" s="226"/>
      <c r="G193" s="224" t="s">
        <v>409</v>
      </c>
      <c r="H193" s="225"/>
      <c r="I193" s="226"/>
      <c r="J193" s="270" t="s">
        <v>410</v>
      </c>
      <c r="K193" s="271"/>
      <c r="L193" s="272"/>
      <c r="M193" s="224" t="s">
        <v>407</v>
      </c>
      <c r="N193" s="226"/>
      <c r="O193" s="224" t="s">
        <v>411</v>
      </c>
      <c r="P193" s="225"/>
      <c r="Q193" s="282" t="s">
        <v>412</v>
      </c>
      <c r="R193" s="283"/>
      <c r="S193" s="283"/>
      <c r="T193" s="284"/>
    </row>
    <row r="194" spans="3:20" ht="23" thickBot="1" x14ac:dyDescent="0.6">
      <c r="C194" s="72">
        <v>4</v>
      </c>
      <c r="D194" s="74" t="s">
        <v>447</v>
      </c>
      <c r="E194" s="72">
        <v>1</v>
      </c>
      <c r="G194" s="224"/>
      <c r="H194" s="225"/>
      <c r="I194" s="226"/>
      <c r="J194" s="270"/>
      <c r="K194" s="271"/>
      <c r="L194" s="272"/>
      <c r="M194" s="265"/>
      <c r="N194" s="266"/>
      <c r="O194" s="247">
        <f>B①_1_期首BS等残高取込!J31</f>
        <v>1000</v>
      </c>
      <c r="P194" s="302"/>
      <c r="Q194" s="303" t="s">
        <v>460</v>
      </c>
      <c r="R194" s="304"/>
      <c r="S194" s="304"/>
      <c r="T194" s="305"/>
    </row>
    <row r="195" spans="3:20" ht="45" customHeight="1" thickBot="1" x14ac:dyDescent="0.6">
      <c r="C195" s="72">
        <v>4</v>
      </c>
      <c r="D195" s="74" t="s">
        <v>464</v>
      </c>
      <c r="E195" s="72">
        <v>30</v>
      </c>
      <c r="G195" s="224" t="s">
        <v>105</v>
      </c>
      <c r="H195" s="225"/>
      <c r="I195" s="226"/>
      <c r="J195" s="295">
        <f>B③_予算仕訳!K26</f>
        <v>9900</v>
      </c>
      <c r="K195" s="300"/>
      <c r="L195" s="301"/>
      <c r="M195" s="265"/>
      <c r="N195" s="266"/>
      <c r="O195" s="265">
        <f t="shared" ref="O195" si="16">O194-M195+J195</f>
        <v>10900</v>
      </c>
      <c r="P195" s="273"/>
      <c r="Q195" s="281" t="s">
        <v>462</v>
      </c>
      <c r="R195" s="232"/>
      <c r="S195" s="232"/>
      <c r="T195" s="246"/>
    </row>
    <row r="196" spans="3:20" ht="45" customHeight="1" thickBot="1" x14ac:dyDescent="0.6">
      <c r="C196" s="72">
        <v>5</v>
      </c>
      <c r="D196" s="74" t="s">
        <v>447</v>
      </c>
      <c r="E196" s="72">
        <v>31</v>
      </c>
      <c r="G196" s="224" t="s">
        <v>109</v>
      </c>
      <c r="H196" s="225"/>
      <c r="I196" s="226"/>
      <c r="J196" s="278"/>
      <c r="K196" s="279"/>
      <c r="L196" s="280"/>
      <c r="M196" s="247">
        <f>B③_予算仕訳!S42</f>
        <v>900</v>
      </c>
      <c r="N196" s="291"/>
      <c r="O196" s="265">
        <f t="shared" ref="O196" si="17">O195-M196+J196</f>
        <v>10000</v>
      </c>
      <c r="P196" s="273"/>
      <c r="Q196" s="281" t="s">
        <v>463</v>
      </c>
      <c r="R196" s="232"/>
      <c r="S196" s="232"/>
      <c r="T196" s="246"/>
    </row>
    <row r="197" spans="3:20" ht="23" thickBot="1" x14ac:dyDescent="0.6">
      <c r="C197" s="72">
        <v>5</v>
      </c>
      <c r="D197" s="74" t="s">
        <v>447</v>
      </c>
      <c r="E197" s="72">
        <v>31</v>
      </c>
      <c r="G197" s="224" t="s">
        <v>105</v>
      </c>
      <c r="H197" s="225"/>
      <c r="I197" s="226"/>
      <c r="J197" s="295">
        <f>B③_予算仕訳!S36</f>
        <v>10450</v>
      </c>
      <c r="K197" s="300"/>
      <c r="L197" s="301"/>
      <c r="M197" s="265"/>
      <c r="N197" s="266"/>
      <c r="O197" s="253">
        <f>O196-M197+J197</f>
        <v>20450</v>
      </c>
      <c r="P197" s="306"/>
      <c r="Q197" s="297" t="s">
        <v>453</v>
      </c>
      <c r="R197" s="298"/>
      <c r="S197" s="298"/>
      <c r="T197" s="299"/>
    </row>
    <row r="198" spans="3:20" ht="23" thickBot="1" x14ac:dyDescent="0.6">
      <c r="C198" s="72">
        <v>6</v>
      </c>
      <c r="D198" s="74" t="s">
        <v>447</v>
      </c>
      <c r="E198" s="72">
        <v>30</v>
      </c>
      <c r="G198" s="224" t="s">
        <v>105</v>
      </c>
      <c r="H198" s="225"/>
      <c r="I198" s="226"/>
      <c r="J198" s="295">
        <f>B③_予算仕訳!S51</f>
        <v>11495</v>
      </c>
      <c r="K198" s="300"/>
      <c r="L198" s="301"/>
      <c r="M198" s="265"/>
      <c r="N198" s="266"/>
      <c r="O198" s="265">
        <f t="shared" ref="O198" si="18">O197-M198+J198</f>
        <v>31945</v>
      </c>
      <c r="P198" s="273"/>
      <c r="Q198" s="297" t="s">
        <v>457</v>
      </c>
      <c r="R198" s="298"/>
      <c r="S198" s="298"/>
      <c r="T198" s="299"/>
    </row>
    <row r="199" spans="3:20" ht="23" thickBot="1" x14ac:dyDescent="0.6">
      <c r="C199" s="72">
        <v>7</v>
      </c>
      <c r="D199" s="74" t="s">
        <v>454</v>
      </c>
      <c r="E199" s="72">
        <v>31</v>
      </c>
      <c r="G199" s="224" t="s">
        <v>105</v>
      </c>
      <c r="H199" s="225"/>
      <c r="I199" s="226"/>
      <c r="J199" s="295">
        <f>B③_予算仕訳!S60</f>
        <v>12645</v>
      </c>
      <c r="K199" s="300"/>
      <c r="L199" s="301"/>
      <c r="M199" s="265"/>
      <c r="N199" s="266"/>
      <c r="O199" s="265">
        <f>O198-M199+J199</f>
        <v>44590</v>
      </c>
      <c r="P199" s="273"/>
      <c r="Q199" s="297" t="s">
        <v>457</v>
      </c>
      <c r="R199" s="298"/>
      <c r="S199" s="298"/>
      <c r="T199" s="299"/>
    </row>
    <row r="200" spans="3:20" ht="23" thickBot="1" x14ac:dyDescent="0.6">
      <c r="C200" s="72">
        <f t="shared" ref="C200" si="19">+C199+1</f>
        <v>8</v>
      </c>
      <c r="D200" s="74" t="s">
        <v>452</v>
      </c>
      <c r="E200" s="72">
        <v>31</v>
      </c>
      <c r="G200" s="224" t="s">
        <v>105</v>
      </c>
      <c r="H200" s="225"/>
      <c r="I200" s="226"/>
      <c r="J200" s="295">
        <f>B③_予算仕訳!S70</f>
        <v>13899</v>
      </c>
      <c r="K200" s="300"/>
      <c r="L200" s="301"/>
      <c r="M200" s="265"/>
      <c r="N200" s="266"/>
      <c r="O200" s="265">
        <f t="shared" ref="O200:O207" si="20">O199-M200+J200</f>
        <v>58489</v>
      </c>
      <c r="P200" s="273"/>
      <c r="Q200" s="297" t="s">
        <v>457</v>
      </c>
      <c r="R200" s="298"/>
      <c r="S200" s="298"/>
      <c r="T200" s="299"/>
    </row>
    <row r="201" spans="3:20" ht="23" thickBot="1" x14ac:dyDescent="0.6">
      <c r="C201" s="72">
        <v>9</v>
      </c>
      <c r="D201" s="74" t="s">
        <v>432</v>
      </c>
      <c r="E201" s="72">
        <v>30</v>
      </c>
      <c r="G201" s="224" t="s">
        <v>105</v>
      </c>
      <c r="H201" s="225"/>
      <c r="I201" s="226"/>
      <c r="J201" s="295">
        <f>B③_予算仕訳!S79</f>
        <v>15257</v>
      </c>
      <c r="K201" s="300"/>
      <c r="L201" s="301"/>
      <c r="M201" s="265"/>
      <c r="N201" s="266"/>
      <c r="O201" s="265">
        <f t="shared" si="20"/>
        <v>73746</v>
      </c>
      <c r="P201" s="273"/>
      <c r="Q201" s="297" t="s">
        <v>457</v>
      </c>
      <c r="R201" s="298"/>
      <c r="S201" s="298"/>
      <c r="T201" s="299"/>
    </row>
    <row r="202" spans="3:20" ht="23" thickBot="1" x14ac:dyDescent="0.6">
      <c r="C202" s="72">
        <v>10</v>
      </c>
      <c r="D202" s="74" t="s">
        <v>432</v>
      </c>
      <c r="E202" s="72">
        <v>31</v>
      </c>
      <c r="G202" s="224" t="s">
        <v>105</v>
      </c>
      <c r="H202" s="225"/>
      <c r="I202" s="226"/>
      <c r="J202" s="295">
        <f>B③_予算仕訳!S88</f>
        <v>16720</v>
      </c>
      <c r="K202" s="300"/>
      <c r="L202" s="301"/>
      <c r="M202" s="265"/>
      <c r="N202" s="266"/>
      <c r="O202" s="265">
        <f t="shared" si="20"/>
        <v>90466</v>
      </c>
      <c r="P202" s="273"/>
      <c r="Q202" s="297" t="s">
        <v>457</v>
      </c>
      <c r="R202" s="298"/>
      <c r="S202" s="298"/>
      <c r="T202" s="299"/>
    </row>
    <row r="203" spans="3:20" ht="23" thickBot="1" x14ac:dyDescent="0.6">
      <c r="C203" s="72">
        <v>11</v>
      </c>
      <c r="D203" s="74" t="s">
        <v>432</v>
      </c>
      <c r="E203" s="72">
        <v>30</v>
      </c>
      <c r="G203" s="224" t="s">
        <v>105</v>
      </c>
      <c r="H203" s="225"/>
      <c r="I203" s="226"/>
      <c r="J203" s="295">
        <f>B③_予算仕訳!K97</f>
        <v>18392</v>
      </c>
      <c r="K203" s="300"/>
      <c r="L203" s="301"/>
      <c r="M203" s="265"/>
      <c r="N203" s="266"/>
      <c r="O203" s="265">
        <f t="shared" si="20"/>
        <v>108858</v>
      </c>
      <c r="P203" s="273"/>
      <c r="Q203" s="297" t="s">
        <v>457</v>
      </c>
      <c r="R203" s="298"/>
      <c r="S203" s="298"/>
      <c r="T203" s="299"/>
    </row>
    <row r="204" spans="3:20" ht="23" thickBot="1" x14ac:dyDescent="0.6">
      <c r="C204" s="72">
        <v>12</v>
      </c>
      <c r="D204" s="74" t="s">
        <v>432</v>
      </c>
      <c r="E204" s="72">
        <v>31</v>
      </c>
      <c r="G204" s="224" t="s">
        <v>105</v>
      </c>
      <c r="H204" s="225"/>
      <c r="I204" s="226"/>
      <c r="J204" s="295">
        <f>B③_予算仕訳!K106</f>
        <v>20169</v>
      </c>
      <c r="K204" s="300"/>
      <c r="L204" s="301"/>
      <c r="M204" s="265"/>
      <c r="N204" s="266"/>
      <c r="O204" s="265">
        <f t="shared" si="20"/>
        <v>129027</v>
      </c>
      <c r="P204" s="273"/>
      <c r="Q204" s="297" t="s">
        <v>457</v>
      </c>
      <c r="R204" s="298"/>
      <c r="S204" s="298"/>
      <c r="T204" s="299"/>
    </row>
    <row r="205" spans="3:20" ht="23" thickBot="1" x14ac:dyDescent="0.6">
      <c r="C205" s="72" t="s">
        <v>327</v>
      </c>
      <c r="D205" s="74" t="s">
        <v>432</v>
      </c>
      <c r="E205" s="72">
        <v>31</v>
      </c>
      <c r="G205" s="224" t="s">
        <v>105</v>
      </c>
      <c r="H205" s="225"/>
      <c r="I205" s="226"/>
      <c r="J205" s="295">
        <f>B③_予算仕訳!K115</f>
        <v>22154</v>
      </c>
      <c r="K205" s="300"/>
      <c r="L205" s="301"/>
      <c r="M205" s="265"/>
      <c r="N205" s="277"/>
      <c r="O205" s="265">
        <f t="shared" si="20"/>
        <v>151181</v>
      </c>
      <c r="P205" s="273"/>
      <c r="Q205" s="297" t="s">
        <v>457</v>
      </c>
      <c r="R205" s="298"/>
      <c r="S205" s="298"/>
      <c r="T205" s="299"/>
    </row>
    <row r="206" spans="3:20" ht="23" thickBot="1" x14ac:dyDescent="0.6">
      <c r="C206" s="72" t="s">
        <v>330</v>
      </c>
      <c r="D206" s="74" t="s">
        <v>432</v>
      </c>
      <c r="E206" s="72">
        <v>28</v>
      </c>
      <c r="G206" s="224" t="s">
        <v>105</v>
      </c>
      <c r="H206" s="225"/>
      <c r="I206" s="226"/>
      <c r="J206" s="295">
        <f>B③_予算仕訳!K124</f>
        <v>24349</v>
      </c>
      <c r="K206" s="300"/>
      <c r="L206" s="301"/>
      <c r="M206" s="265"/>
      <c r="N206" s="266"/>
      <c r="O206" s="265">
        <f t="shared" si="20"/>
        <v>175530</v>
      </c>
      <c r="P206" s="273"/>
      <c r="Q206" s="297" t="s">
        <v>457</v>
      </c>
      <c r="R206" s="298"/>
      <c r="S206" s="298"/>
      <c r="T206" s="299"/>
    </row>
    <row r="207" spans="3:20" ht="23" thickBot="1" x14ac:dyDescent="0.6">
      <c r="C207" s="72" t="s">
        <v>331</v>
      </c>
      <c r="D207" s="74" t="s">
        <v>438</v>
      </c>
      <c r="E207" s="72">
        <v>31</v>
      </c>
      <c r="G207" s="224" t="s">
        <v>105</v>
      </c>
      <c r="H207" s="225"/>
      <c r="I207" s="226"/>
      <c r="J207" s="295">
        <f>B③_予算仕訳!K133</f>
        <v>26752</v>
      </c>
      <c r="K207" s="300"/>
      <c r="L207" s="301"/>
      <c r="M207" s="265"/>
      <c r="N207" s="266"/>
      <c r="O207" s="265">
        <f t="shared" si="20"/>
        <v>202282</v>
      </c>
      <c r="P207" s="273"/>
      <c r="Q207" s="297" t="s">
        <v>457</v>
      </c>
      <c r="R207" s="298"/>
      <c r="S207" s="298"/>
      <c r="T207" s="299"/>
    </row>
    <row r="208" spans="3:20" ht="23" thickBot="1" x14ac:dyDescent="0.6">
      <c r="G208" s="224" t="s">
        <v>455</v>
      </c>
      <c r="H208" s="225"/>
      <c r="I208" s="226"/>
      <c r="J208" s="262">
        <f>SUM(J194:L207)</f>
        <v>202182</v>
      </c>
      <c r="K208" s="263"/>
      <c r="L208" s="264"/>
      <c r="M208" s="265">
        <f>SUM(M194:N207)</f>
        <v>900</v>
      </c>
      <c r="N208" s="266"/>
      <c r="O208" s="265">
        <f>O207</f>
        <v>202282</v>
      </c>
      <c r="P208" s="266"/>
      <c r="Q208" s="267" t="s">
        <v>456</v>
      </c>
      <c r="R208" s="268"/>
      <c r="S208" s="268"/>
      <c r="T208" s="269"/>
    </row>
    <row r="210" spans="3:20" ht="18" thickBot="1" x14ac:dyDescent="0.6"/>
    <row r="211" spans="3:20" ht="23" thickBot="1" x14ac:dyDescent="0.6">
      <c r="C211" s="224" t="s">
        <v>404</v>
      </c>
      <c r="D211" s="225"/>
      <c r="E211" s="226"/>
      <c r="G211" s="285" t="s">
        <v>405</v>
      </c>
      <c r="H211" s="286"/>
      <c r="I211" s="286"/>
      <c r="J211" s="286"/>
      <c r="K211" s="286"/>
      <c r="L211" s="287"/>
    </row>
    <row r="212" spans="3:20" ht="18" thickBot="1" x14ac:dyDescent="0.6"/>
    <row r="213" spans="3:20" ht="23" thickBot="1" x14ac:dyDescent="0.6">
      <c r="C213" s="224" t="s">
        <v>247</v>
      </c>
      <c r="D213" s="225"/>
      <c r="E213" s="226"/>
      <c r="G213" s="285" t="s">
        <v>441</v>
      </c>
      <c r="H213" s="286"/>
      <c r="I213" s="286"/>
      <c r="J213" s="286"/>
      <c r="K213" s="286"/>
      <c r="L213" s="287"/>
    </row>
    <row r="214" spans="3:20" ht="18" thickBot="1" x14ac:dyDescent="0.6"/>
    <row r="215" spans="3:20" ht="23" thickBot="1" x14ac:dyDescent="0.6">
      <c r="C215" s="224" t="s">
        <v>315</v>
      </c>
      <c r="D215" s="225"/>
      <c r="E215" s="226"/>
      <c r="G215" s="288" t="s">
        <v>113</v>
      </c>
      <c r="H215" s="289"/>
      <c r="I215" s="289"/>
      <c r="J215" s="289"/>
      <c r="K215" s="289"/>
      <c r="L215" s="290"/>
    </row>
    <row r="216" spans="3:20" ht="18" thickBot="1" x14ac:dyDescent="0.6"/>
    <row r="217" spans="3:20" ht="23" thickBot="1" x14ac:dyDescent="0.6">
      <c r="C217" s="224" t="s">
        <v>282</v>
      </c>
      <c r="D217" s="225"/>
      <c r="E217" s="226"/>
      <c r="G217" s="285" t="s">
        <v>407</v>
      </c>
      <c r="H217" s="286"/>
      <c r="I217" s="286"/>
      <c r="J217" s="286"/>
      <c r="K217" s="286"/>
      <c r="L217" s="287"/>
    </row>
    <row r="218" spans="3:20" ht="18" thickBot="1" x14ac:dyDescent="0.6"/>
    <row r="219" spans="3:20" ht="23" thickBot="1" x14ac:dyDescent="0.6">
      <c r="C219" s="224" t="s">
        <v>408</v>
      </c>
      <c r="D219" s="225"/>
      <c r="E219" s="226"/>
      <c r="G219" s="224" t="s">
        <v>409</v>
      </c>
      <c r="H219" s="225"/>
      <c r="I219" s="226"/>
      <c r="J219" s="270" t="s">
        <v>410</v>
      </c>
      <c r="K219" s="271"/>
      <c r="L219" s="272"/>
      <c r="M219" s="224" t="s">
        <v>407</v>
      </c>
      <c r="N219" s="226"/>
      <c r="O219" s="224" t="s">
        <v>411</v>
      </c>
      <c r="P219" s="225"/>
      <c r="Q219" s="282" t="s">
        <v>412</v>
      </c>
      <c r="R219" s="283"/>
      <c r="S219" s="283"/>
      <c r="T219" s="284"/>
    </row>
    <row r="220" spans="3:20" ht="23" thickBot="1" x14ac:dyDescent="0.6">
      <c r="C220" s="72">
        <v>4</v>
      </c>
      <c r="D220" s="74" t="s">
        <v>443</v>
      </c>
      <c r="E220" s="72">
        <v>1</v>
      </c>
      <c r="G220" s="224"/>
      <c r="H220" s="225"/>
      <c r="I220" s="226"/>
      <c r="J220" s="262"/>
      <c r="K220" s="263"/>
      <c r="L220" s="264"/>
      <c r="M220" s="265"/>
      <c r="N220" s="266"/>
      <c r="O220" s="253">
        <f>B①_1_期首BS等残高取込!J41</f>
        <v>10000</v>
      </c>
      <c r="P220" s="306"/>
      <c r="Q220" s="303" t="s">
        <v>460</v>
      </c>
      <c r="R220" s="304"/>
      <c r="S220" s="304"/>
      <c r="T220" s="305"/>
    </row>
    <row r="223" spans="3:20" ht="18" thickBot="1" x14ac:dyDescent="0.6"/>
    <row r="224" spans="3:20" ht="23" thickBot="1" x14ac:dyDescent="0.6">
      <c r="C224" s="224" t="s">
        <v>404</v>
      </c>
      <c r="D224" s="225"/>
      <c r="E224" s="226"/>
      <c r="G224" s="285" t="s">
        <v>405</v>
      </c>
      <c r="H224" s="286"/>
      <c r="I224" s="286"/>
      <c r="J224" s="286"/>
      <c r="K224" s="286"/>
      <c r="L224" s="287"/>
    </row>
    <row r="225" spans="3:20" ht="18" thickBot="1" x14ac:dyDescent="0.6"/>
    <row r="226" spans="3:20" ht="23" thickBot="1" x14ac:dyDescent="0.6">
      <c r="C226" s="224" t="s">
        <v>247</v>
      </c>
      <c r="D226" s="225"/>
      <c r="E226" s="226"/>
      <c r="G226" s="285" t="s">
        <v>258</v>
      </c>
      <c r="H226" s="286"/>
      <c r="I226" s="286"/>
      <c r="J226" s="286"/>
      <c r="K226" s="286"/>
      <c r="L226" s="287"/>
    </row>
    <row r="227" spans="3:20" ht="18" thickBot="1" x14ac:dyDescent="0.6"/>
    <row r="228" spans="3:20" ht="23" thickBot="1" x14ac:dyDescent="0.6">
      <c r="C228" s="224" t="s">
        <v>315</v>
      </c>
      <c r="D228" s="225"/>
      <c r="E228" s="226"/>
      <c r="G228" s="288" t="s">
        <v>233</v>
      </c>
      <c r="H228" s="289"/>
      <c r="I228" s="289"/>
      <c r="J228" s="289"/>
      <c r="K228" s="289"/>
      <c r="L228" s="290"/>
    </row>
    <row r="229" spans="3:20" ht="18" thickBot="1" x14ac:dyDescent="0.6"/>
    <row r="230" spans="3:20" ht="23" thickBot="1" x14ac:dyDescent="0.6">
      <c r="C230" s="224" t="s">
        <v>282</v>
      </c>
      <c r="D230" s="225"/>
      <c r="E230" s="226"/>
      <c r="G230" s="285" t="s">
        <v>410</v>
      </c>
      <c r="H230" s="286"/>
      <c r="I230" s="286"/>
      <c r="J230" s="286"/>
      <c r="K230" s="286"/>
      <c r="L230" s="287"/>
    </row>
    <row r="231" spans="3:20" ht="18" thickBot="1" x14ac:dyDescent="0.6"/>
    <row r="232" spans="3:20" ht="23" thickBot="1" x14ac:dyDescent="0.6">
      <c r="C232" s="224" t="s">
        <v>408</v>
      </c>
      <c r="D232" s="225"/>
      <c r="E232" s="226"/>
      <c r="G232" s="224" t="s">
        <v>409</v>
      </c>
      <c r="H232" s="225"/>
      <c r="I232" s="226"/>
      <c r="J232" s="270" t="s">
        <v>410</v>
      </c>
      <c r="K232" s="271"/>
      <c r="L232" s="272"/>
      <c r="M232" s="224" t="s">
        <v>407</v>
      </c>
      <c r="N232" s="226"/>
      <c r="O232" s="224" t="s">
        <v>411</v>
      </c>
      <c r="P232" s="225"/>
      <c r="Q232" s="282" t="s">
        <v>412</v>
      </c>
      <c r="R232" s="283"/>
      <c r="S232" s="283"/>
      <c r="T232" s="284"/>
    </row>
    <row r="233" spans="3:20" ht="23" thickBot="1" x14ac:dyDescent="0.6">
      <c r="C233" s="72">
        <v>4</v>
      </c>
      <c r="D233" s="74" t="s">
        <v>447</v>
      </c>
      <c r="E233" s="72">
        <v>1</v>
      </c>
      <c r="G233" s="224"/>
      <c r="H233" s="225"/>
      <c r="I233" s="226"/>
      <c r="J233" s="270"/>
      <c r="K233" s="271"/>
      <c r="L233" s="272"/>
      <c r="M233" s="265"/>
      <c r="N233" s="266"/>
      <c r="O233" s="247">
        <f>B①_1_期首BS等残高取込!J56</f>
        <v>1000</v>
      </c>
      <c r="P233" s="302"/>
      <c r="Q233" s="303" t="s">
        <v>460</v>
      </c>
      <c r="R233" s="304"/>
      <c r="S233" s="304"/>
      <c r="T233" s="305"/>
    </row>
    <row r="234" spans="3:20" ht="37.25" customHeight="1" thickBot="1" x14ac:dyDescent="0.6">
      <c r="C234" s="72">
        <v>4</v>
      </c>
      <c r="D234" s="74" t="s">
        <v>464</v>
      </c>
      <c r="E234" s="72">
        <v>30</v>
      </c>
      <c r="G234" s="224" t="s">
        <v>146</v>
      </c>
      <c r="H234" s="225"/>
      <c r="I234" s="226"/>
      <c r="J234" s="295">
        <f>B③_予算仕訳!K28</f>
        <v>9900</v>
      </c>
      <c r="K234" s="300"/>
      <c r="L234" s="301"/>
      <c r="M234" s="265"/>
      <c r="N234" s="266"/>
      <c r="O234" s="265">
        <f t="shared" ref="O234:O235" si="21">O233-M234+J234</f>
        <v>10900</v>
      </c>
      <c r="P234" s="273"/>
      <c r="Q234" s="281" t="s">
        <v>465</v>
      </c>
      <c r="R234" s="232"/>
      <c r="S234" s="232"/>
      <c r="T234" s="246"/>
    </row>
    <row r="235" spans="3:20" ht="39.65" customHeight="1" thickBot="1" x14ac:dyDescent="0.6">
      <c r="C235" s="72">
        <v>5</v>
      </c>
      <c r="D235" s="74" t="s">
        <v>447</v>
      </c>
      <c r="E235" s="72">
        <v>31</v>
      </c>
      <c r="G235" s="224" t="s">
        <v>467</v>
      </c>
      <c r="H235" s="225"/>
      <c r="I235" s="226"/>
      <c r="J235" s="278"/>
      <c r="K235" s="279"/>
      <c r="L235" s="280"/>
      <c r="M235" s="247">
        <f>B③_予算仕訳!S44</f>
        <v>900</v>
      </c>
      <c r="N235" s="291"/>
      <c r="O235" s="265">
        <f t="shared" si="21"/>
        <v>10000</v>
      </c>
      <c r="P235" s="273"/>
      <c r="Q235" s="281" t="s">
        <v>466</v>
      </c>
      <c r="R235" s="232"/>
      <c r="S235" s="232"/>
      <c r="T235" s="246"/>
    </row>
    <row r="236" spans="3:20" ht="23" thickBot="1" x14ac:dyDescent="0.6">
      <c r="C236" s="72">
        <v>5</v>
      </c>
      <c r="D236" s="74" t="s">
        <v>432</v>
      </c>
      <c r="E236" s="72">
        <v>31</v>
      </c>
      <c r="G236" s="224" t="s">
        <v>146</v>
      </c>
      <c r="H236" s="225"/>
      <c r="I236" s="226"/>
      <c r="J236" s="295">
        <f>B③_予算仕訳!K38</f>
        <v>10450</v>
      </c>
      <c r="K236" s="300"/>
      <c r="L236" s="301"/>
      <c r="M236" s="265"/>
      <c r="N236" s="266"/>
      <c r="O236" s="253">
        <f>O235-M236+J236</f>
        <v>20450</v>
      </c>
      <c r="P236" s="306"/>
      <c r="Q236" s="274" t="s">
        <v>458</v>
      </c>
      <c r="R236" s="275"/>
      <c r="S236" s="275"/>
      <c r="T236" s="276"/>
    </row>
    <row r="237" spans="3:20" ht="23" thickBot="1" x14ac:dyDescent="0.6">
      <c r="C237" s="72">
        <v>6</v>
      </c>
      <c r="D237" s="74" t="s">
        <v>438</v>
      </c>
      <c r="E237" s="72">
        <v>30</v>
      </c>
      <c r="G237" s="224" t="s">
        <v>146</v>
      </c>
      <c r="H237" s="225"/>
      <c r="I237" s="226"/>
      <c r="J237" s="295">
        <f>B③_予算仕訳!K53</f>
        <v>11495</v>
      </c>
      <c r="K237" s="300"/>
      <c r="L237" s="301"/>
      <c r="M237" s="265"/>
      <c r="N237" s="266"/>
      <c r="O237" s="265">
        <f t="shared" ref="O237" si="22">O236-M237+J237</f>
        <v>31945</v>
      </c>
      <c r="P237" s="273"/>
      <c r="Q237" s="274" t="s">
        <v>458</v>
      </c>
      <c r="R237" s="275"/>
      <c r="S237" s="275"/>
      <c r="T237" s="276"/>
    </row>
    <row r="238" spans="3:20" ht="23" thickBot="1" x14ac:dyDescent="0.6">
      <c r="C238" s="72">
        <v>7</v>
      </c>
      <c r="D238" s="74" t="s">
        <v>432</v>
      </c>
      <c r="E238" s="72">
        <v>31</v>
      </c>
      <c r="G238" s="224" t="s">
        <v>146</v>
      </c>
      <c r="H238" s="225"/>
      <c r="I238" s="226"/>
      <c r="J238" s="295">
        <f>B③_予算仕訳!K62</f>
        <v>12645</v>
      </c>
      <c r="K238" s="300"/>
      <c r="L238" s="301"/>
      <c r="M238" s="265"/>
      <c r="N238" s="266"/>
      <c r="O238" s="265">
        <f>O237-M238+J238</f>
        <v>44590</v>
      </c>
      <c r="P238" s="273"/>
      <c r="Q238" s="274" t="s">
        <v>458</v>
      </c>
      <c r="R238" s="275"/>
      <c r="S238" s="275"/>
      <c r="T238" s="276"/>
    </row>
    <row r="239" spans="3:20" ht="23" thickBot="1" x14ac:dyDescent="0.6">
      <c r="C239" s="72">
        <f t="shared" ref="C239" si="23">+C238+1</f>
        <v>8</v>
      </c>
      <c r="D239" s="74" t="s">
        <v>438</v>
      </c>
      <c r="E239" s="72">
        <v>31</v>
      </c>
      <c r="G239" s="224" t="s">
        <v>146</v>
      </c>
      <c r="H239" s="225"/>
      <c r="I239" s="226"/>
      <c r="J239" s="295">
        <f>B③_予算仕訳!K72</f>
        <v>13899</v>
      </c>
      <c r="K239" s="300"/>
      <c r="L239" s="301"/>
      <c r="M239" s="265"/>
      <c r="N239" s="266"/>
      <c r="O239" s="265">
        <f t="shared" ref="O239:O246" si="24">O238-M239+J239</f>
        <v>58489</v>
      </c>
      <c r="P239" s="273"/>
      <c r="Q239" s="274" t="s">
        <v>458</v>
      </c>
      <c r="R239" s="275"/>
      <c r="S239" s="275"/>
      <c r="T239" s="276"/>
    </row>
    <row r="240" spans="3:20" ht="23" thickBot="1" x14ac:dyDescent="0.6">
      <c r="C240" s="72">
        <v>9</v>
      </c>
      <c r="D240" s="74" t="s">
        <v>446</v>
      </c>
      <c r="E240" s="72">
        <v>30</v>
      </c>
      <c r="G240" s="224" t="s">
        <v>146</v>
      </c>
      <c r="H240" s="225"/>
      <c r="I240" s="226"/>
      <c r="J240" s="295">
        <f>B③_予算仕訳!K81</f>
        <v>15257</v>
      </c>
      <c r="K240" s="300"/>
      <c r="L240" s="301"/>
      <c r="M240" s="265"/>
      <c r="N240" s="266"/>
      <c r="O240" s="265">
        <f t="shared" si="24"/>
        <v>73746</v>
      </c>
      <c r="P240" s="273"/>
      <c r="Q240" s="274" t="s">
        <v>458</v>
      </c>
      <c r="R240" s="275"/>
      <c r="S240" s="275"/>
      <c r="T240" s="276"/>
    </row>
    <row r="241" spans="3:20" ht="23" thickBot="1" x14ac:dyDescent="0.6">
      <c r="C241" s="72">
        <v>10</v>
      </c>
      <c r="D241" s="74" t="s">
        <v>454</v>
      </c>
      <c r="E241" s="72">
        <v>31</v>
      </c>
      <c r="G241" s="224" t="s">
        <v>146</v>
      </c>
      <c r="H241" s="225"/>
      <c r="I241" s="226"/>
      <c r="J241" s="295">
        <f>B③_予算仕訳!K90</f>
        <v>16720</v>
      </c>
      <c r="K241" s="300"/>
      <c r="L241" s="301"/>
      <c r="M241" s="265"/>
      <c r="N241" s="266"/>
      <c r="O241" s="265">
        <f t="shared" si="24"/>
        <v>90466</v>
      </c>
      <c r="P241" s="273"/>
      <c r="Q241" s="274" t="s">
        <v>458</v>
      </c>
      <c r="R241" s="275"/>
      <c r="S241" s="275"/>
      <c r="T241" s="276"/>
    </row>
    <row r="242" spans="3:20" ht="23" thickBot="1" x14ac:dyDescent="0.6">
      <c r="C242" s="72">
        <v>11</v>
      </c>
      <c r="D242" s="74" t="s">
        <v>447</v>
      </c>
      <c r="E242" s="72">
        <v>30</v>
      </c>
      <c r="G242" s="224" t="s">
        <v>146</v>
      </c>
      <c r="H242" s="225"/>
      <c r="I242" s="226"/>
      <c r="J242" s="295">
        <f>B③_予算仕訳!K99</f>
        <v>18392</v>
      </c>
      <c r="K242" s="300"/>
      <c r="L242" s="301"/>
      <c r="M242" s="265"/>
      <c r="N242" s="266"/>
      <c r="O242" s="265">
        <f t="shared" si="24"/>
        <v>108858</v>
      </c>
      <c r="P242" s="273"/>
      <c r="Q242" s="274" t="s">
        <v>458</v>
      </c>
      <c r="R242" s="275"/>
      <c r="S242" s="275"/>
      <c r="T242" s="276"/>
    </row>
    <row r="243" spans="3:20" ht="23" thickBot="1" x14ac:dyDescent="0.6">
      <c r="C243" s="72">
        <v>12</v>
      </c>
      <c r="D243" s="74" t="s">
        <v>432</v>
      </c>
      <c r="E243" s="72">
        <v>31</v>
      </c>
      <c r="G243" s="224" t="s">
        <v>146</v>
      </c>
      <c r="H243" s="225"/>
      <c r="I243" s="226"/>
      <c r="J243" s="295">
        <f>B③_予算仕訳!K108</f>
        <v>20169</v>
      </c>
      <c r="K243" s="300"/>
      <c r="L243" s="301"/>
      <c r="M243" s="265"/>
      <c r="N243" s="266"/>
      <c r="O243" s="265">
        <f t="shared" si="24"/>
        <v>129027</v>
      </c>
      <c r="P243" s="273"/>
      <c r="Q243" s="274" t="s">
        <v>458</v>
      </c>
      <c r="R243" s="275"/>
      <c r="S243" s="275"/>
      <c r="T243" s="276"/>
    </row>
    <row r="244" spans="3:20" ht="23" thickBot="1" x14ac:dyDescent="0.6">
      <c r="C244" s="72" t="s">
        <v>327</v>
      </c>
      <c r="D244" s="74" t="s">
        <v>438</v>
      </c>
      <c r="E244" s="72">
        <v>31</v>
      </c>
      <c r="G244" s="224" t="s">
        <v>146</v>
      </c>
      <c r="H244" s="225"/>
      <c r="I244" s="226"/>
      <c r="J244" s="295">
        <f>B③_予算仕訳!K117</f>
        <v>22154</v>
      </c>
      <c r="K244" s="300"/>
      <c r="L244" s="301"/>
      <c r="M244" s="265"/>
      <c r="N244" s="277"/>
      <c r="O244" s="265">
        <f t="shared" si="24"/>
        <v>151181</v>
      </c>
      <c r="P244" s="273"/>
      <c r="Q244" s="274" t="s">
        <v>458</v>
      </c>
      <c r="R244" s="275"/>
      <c r="S244" s="275"/>
      <c r="T244" s="276"/>
    </row>
    <row r="245" spans="3:20" ht="23" thickBot="1" x14ac:dyDescent="0.6">
      <c r="C245" s="72" t="s">
        <v>330</v>
      </c>
      <c r="D245" s="74" t="s">
        <v>447</v>
      </c>
      <c r="E245" s="72">
        <v>28</v>
      </c>
      <c r="G245" s="224" t="s">
        <v>146</v>
      </c>
      <c r="H245" s="225"/>
      <c r="I245" s="226"/>
      <c r="J245" s="295">
        <f>B③_予算仕訳!K126</f>
        <v>24349</v>
      </c>
      <c r="K245" s="300"/>
      <c r="L245" s="301"/>
      <c r="M245" s="265"/>
      <c r="N245" s="266"/>
      <c r="O245" s="265">
        <f t="shared" si="24"/>
        <v>175530</v>
      </c>
      <c r="P245" s="273"/>
      <c r="Q245" s="274" t="s">
        <v>458</v>
      </c>
      <c r="R245" s="275"/>
      <c r="S245" s="275"/>
      <c r="T245" s="276"/>
    </row>
    <row r="246" spans="3:20" ht="23" thickBot="1" x14ac:dyDescent="0.6">
      <c r="C246" s="72" t="s">
        <v>331</v>
      </c>
      <c r="D246" s="74" t="s">
        <v>432</v>
      </c>
      <c r="E246" s="72">
        <v>31</v>
      </c>
      <c r="G246" s="224" t="s">
        <v>146</v>
      </c>
      <c r="H246" s="225"/>
      <c r="I246" s="226"/>
      <c r="J246" s="295">
        <f>B③_予算仕訳!K135</f>
        <v>26752</v>
      </c>
      <c r="K246" s="300"/>
      <c r="L246" s="301"/>
      <c r="M246" s="265"/>
      <c r="N246" s="266"/>
      <c r="O246" s="265">
        <f t="shared" si="24"/>
        <v>202282</v>
      </c>
      <c r="P246" s="273"/>
      <c r="Q246" s="274" t="s">
        <v>458</v>
      </c>
      <c r="R246" s="275"/>
      <c r="S246" s="275"/>
      <c r="T246" s="276"/>
    </row>
    <row r="247" spans="3:20" ht="23" thickBot="1" x14ac:dyDescent="0.6">
      <c r="G247" s="224" t="s">
        <v>455</v>
      </c>
      <c r="H247" s="225"/>
      <c r="I247" s="226"/>
      <c r="J247" s="262">
        <f>SUM(J233:L246)</f>
        <v>202182</v>
      </c>
      <c r="K247" s="263"/>
      <c r="L247" s="264"/>
      <c r="M247" s="265">
        <f>SUM(M233:N246)</f>
        <v>900</v>
      </c>
      <c r="N247" s="266"/>
      <c r="O247" s="265">
        <f>O246</f>
        <v>202282</v>
      </c>
      <c r="P247" s="266"/>
      <c r="Q247" s="267" t="s">
        <v>456</v>
      </c>
      <c r="R247" s="268"/>
      <c r="S247" s="268"/>
      <c r="T247" s="269"/>
    </row>
    <row r="249" spans="3:20" ht="18" thickBot="1" x14ac:dyDescent="0.6"/>
    <row r="250" spans="3:20" ht="23" thickBot="1" x14ac:dyDescent="0.6">
      <c r="C250" s="224" t="s">
        <v>404</v>
      </c>
      <c r="D250" s="225"/>
      <c r="E250" s="226"/>
      <c r="G250" s="285" t="s">
        <v>405</v>
      </c>
      <c r="H250" s="286"/>
      <c r="I250" s="286"/>
      <c r="J250" s="286"/>
      <c r="K250" s="286"/>
      <c r="L250" s="287"/>
    </row>
    <row r="251" spans="3:20" ht="18" thickBot="1" x14ac:dyDescent="0.6"/>
    <row r="252" spans="3:20" ht="23" thickBot="1" x14ac:dyDescent="0.6">
      <c r="C252" s="224" t="s">
        <v>247</v>
      </c>
      <c r="D252" s="225"/>
      <c r="E252" s="226"/>
      <c r="G252" s="285" t="s">
        <v>258</v>
      </c>
      <c r="H252" s="286"/>
      <c r="I252" s="286"/>
      <c r="J252" s="286"/>
      <c r="K252" s="286"/>
      <c r="L252" s="287"/>
    </row>
    <row r="253" spans="3:20" ht="18" thickBot="1" x14ac:dyDescent="0.6"/>
    <row r="254" spans="3:20" ht="23" thickBot="1" x14ac:dyDescent="0.6">
      <c r="C254" s="224" t="s">
        <v>315</v>
      </c>
      <c r="D254" s="225"/>
      <c r="E254" s="226"/>
      <c r="G254" s="288" t="s">
        <v>146</v>
      </c>
      <c r="H254" s="289"/>
      <c r="I254" s="289"/>
      <c r="J254" s="289"/>
      <c r="K254" s="289"/>
      <c r="L254" s="290"/>
    </row>
    <row r="255" spans="3:20" ht="18" thickBot="1" x14ac:dyDescent="0.6"/>
    <row r="256" spans="3:20" ht="23" thickBot="1" x14ac:dyDescent="0.6">
      <c r="C256" s="224" t="s">
        <v>282</v>
      </c>
      <c r="D256" s="225"/>
      <c r="E256" s="226"/>
      <c r="G256" s="285" t="s">
        <v>407</v>
      </c>
      <c r="H256" s="286"/>
      <c r="I256" s="286"/>
      <c r="J256" s="286"/>
      <c r="K256" s="286"/>
      <c r="L256" s="287"/>
    </row>
    <row r="257" spans="3:20" ht="18" thickBot="1" x14ac:dyDescent="0.6"/>
    <row r="258" spans="3:20" ht="23" thickBot="1" x14ac:dyDescent="0.6">
      <c r="C258" s="224" t="s">
        <v>408</v>
      </c>
      <c r="D258" s="225"/>
      <c r="E258" s="226"/>
      <c r="G258" s="224" t="s">
        <v>409</v>
      </c>
      <c r="H258" s="225"/>
      <c r="I258" s="226"/>
      <c r="J258" s="270" t="s">
        <v>410</v>
      </c>
      <c r="K258" s="271"/>
      <c r="L258" s="272"/>
      <c r="M258" s="224" t="s">
        <v>407</v>
      </c>
      <c r="N258" s="226"/>
      <c r="O258" s="224" t="s">
        <v>411</v>
      </c>
      <c r="P258" s="225"/>
      <c r="Q258" s="282" t="s">
        <v>412</v>
      </c>
      <c r="R258" s="283"/>
      <c r="S258" s="283"/>
      <c r="T258" s="284"/>
    </row>
    <row r="259" spans="3:20" ht="23" thickBot="1" x14ac:dyDescent="0.6">
      <c r="C259" s="72">
        <v>4</v>
      </c>
      <c r="D259" s="74" t="s">
        <v>447</v>
      </c>
      <c r="E259" s="72">
        <v>30</v>
      </c>
      <c r="G259" s="224" t="s">
        <v>233</v>
      </c>
      <c r="H259" s="225"/>
      <c r="I259" s="226"/>
      <c r="J259" s="270"/>
      <c r="K259" s="271"/>
      <c r="L259" s="272"/>
      <c r="M259" s="247">
        <f>B③_予算仕訳!S28</f>
        <v>9900</v>
      </c>
      <c r="N259" s="291"/>
      <c r="O259" s="265">
        <f>M259-J259</f>
        <v>9900</v>
      </c>
      <c r="P259" s="273"/>
      <c r="Q259" s="297" t="s">
        <v>458</v>
      </c>
      <c r="R259" s="298"/>
      <c r="S259" s="298"/>
      <c r="T259" s="299"/>
    </row>
    <row r="260" spans="3:20" ht="23" thickBot="1" x14ac:dyDescent="0.6">
      <c r="C260" s="72">
        <v>5</v>
      </c>
      <c r="D260" s="74" t="s">
        <v>447</v>
      </c>
      <c r="E260" s="72">
        <v>31</v>
      </c>
      <c r="G260" s="224" t="s">
        <v>233</v>
      </c>
      <c r="H260" s="225"/>
      <c r="I260" s="226"/>
      <c r="J260" s="278"/>
      <c r="K260" s="279"/>
      <c r="L260" s="280"/>
      <c r="M260" s="247">
        <f>B③_予算仕訳!S38</f>
        <v>10450</v>
      </c>
      <c r="N260" s="291"/>
      <c r="O260" s="265">
        <f>O259+M260-J260</f>
        <v>20350</v>
      </c>
      <c r="P260" s="273"/>
      <c r="Q260" s="297" t="s">
        <v>458</v>
      </c>
      <c r="R260" s="298"/>
      <c r="S260" s="298"/>
      <c r="T260" s="299"/>
    </row>
    <row r="261" spans="3:20" ht="23" thickBot="1" x14ac:dyDescent="0.6">
      <c r="C261" s="72">
        <v>6</v>
      </c>
      <c r="D261" s="74" t="s">
        <v>446</v>
      </c>
      <c r="E261" s="72">
        <v>30</v>
      </c>
      <c r="G261" s="224" t="s">
        <v>233</v>
      </c>
      <c r="H261" s="225"/>
      <c r="I261" s="226"/>
      <c r="J261" s="278"/>
      <c r="K261" s="279"/>
      <c r="L261" s="280"/>
      <c r="M261" s="247">
        <f>B③_予算仕訳!S53</f>
        <v>11495</v>
      </c>
      <c r="N261" s="291"/>
      <c r="O261" s="265">
        <f t="shared" ref="O261:O270" si="25">O260+M261-J261</f>
        <v>31845</v>
      </c>
      <c r="P261" s="273"/>
      <c r="Q261" s="297" t="s">
        <v>458</v>
      </c>
      <c r="R261" s="298"/>
      <c r="S261" s="298"/>
      <c r="T261" s="299"/>
    </row>
    <row r="262" spans="3:20" ht="23" thickBot="1" x14ac:dyDescent="0.6">
      <c r="C262" s="72">
        <v>7</v>
      </c>
      <c r="D262" s="74" t="s">
        <v>446</v>
      </c>
      <c r="E262" s="72">
        <v>31</v>
      </c>
      <c r="G262" s="224" t="s">
        <v>233</v>
      </c>
      <c r="H262" s="225"/>
      <c r="I262" s="226"/>
      <c r="J262" s="278"/>
      <c r="K262" s="279"/>
      <c r="L262" s="280"/>
      <c r="M262" s="247">
        <f>B③_予算仕訳!S62</f>
        <v>12645</v>
      </c>
      <c r="N262" s="291"/>
      <c r="O262" s="265">
        <f t="shared" si="25"/>
        <v>44490</v>
      </c>
      <c r="P262" s="273"/>
      <c r="Q262" s="297" t="s">
        <v>458</v>
      </c>
      <c r="R262" s="298"/>
      <c r="S262" s="298"/>
      <c r="T262" s="299"/>
    </row>
    <row r="263" spans="3:20" ht="23" thickBot="1" x14ac:dyDescent="0.6">
      <c r="C263" s="72">
        <f t="shared" ref="C263" si="26">+C262+1</f>
        <v>8</v>
      </c>
      <c r="D263" s="74" t="s">
        <v>432</v>
      </c>
      <c r="E263" s="72">
        <v>31</v>
      </c>
      <c r="G263" s="224" t="s">
        <v>233</v>
      </c>
      <c r="H263" s="225"/>
      <c r="I263" s="226"/>
      <c r="J263" s="278"/>
      <c r="K263" s="279"/>
      <c r="L263" s="280"/>
      <c r="M263" s="247">
        <f>B③_予算仕訳!S72</f>
        <v>13899</v>
      </c>
      <c r="N263" s="291"/>
      <c r="O263" s="265">
        <f t="shared" si="25"/>
        <v>58389</v>
      </c>
      <c r="P263" s="273"/>
      <c r="Q263" s="297" t="s">
        <v>458</v>
      </c>
      <c r="R263" s="298"/>
      <c r="S263" s="298"/>
      <c r="T263" s="299"/>
    </row>
    <row r="264" spans="3:20" ht="23" thickBot="1" x14ac:dyDescent="0.6">
      <c r="C264" s="72">
        <v>9</v>
      </c>
      <c r="D264" s="74" t="s">
        <v>447</v>
      </c>
      <c r="E264" s="72">
        <v>30</v>
      </c>
      <c r="G264" s="224" t="s">
        <v>233</v>
      </c>
      <c r="H264" s="225"/>
      <c r="I264" s="226"/>
      <c r="J264" s="278"/>
      <c r="K264" s="279"/>
      <c r="L264" s="280"/>
      <c r="M264" s="247">
        <f>B③_予算仕訳!S81</f>
        <v>15257</v>
      </c>
      <c r="N264" s="291"/>
      <c r="O264" s="265">
        <f t="shared" si="25"/>
        <v>73646</v>
      </c>
      <c r="P264" s="273"/>
      <c r="Q264" s="297" t="s">
        <v>458</v>
      </c>
      <c r="R264" s="298"/>
      <c r="S264" s="298"/>
      <c r="T264" s="299"/>
    </row>
    <row r="265" spans="3:20" ht="23" thickBot="1" x14ac:dyDescent="0.6">
      <c r="C265" s="72">
        <v>10</v>
      </c>
      <c r="D265" s="74" t="s">
        <v>446</v>
      </c>
      <c r="E265" s="72">
        <v>31</v>
      </c>
      <c r="G265" s="224" t="s">
        <v>233</v>
      </c>
      <c r="H265" s="225"/>
      <c r="I265" s="226"/>
      <c r="J265" s="278"/>
      <c r="K265" s="279"/>
      <c r="L265" s="280"/>
      <c r="M265" s="247">
        <f>B③_予算仕訳!S90</f>
        <v>16720</v>
      </c>
      <c r="N265" s="291"/>
      <c r="O265" s="265">
        <f t="shared" si="25"/>
        <v>90366</v>
      </c>
      <c r="P265" s="273"/>
      <c r="Q265" s="297" t="s">
        <v>458</v>
      </c>
      <c r="R265" s="298"/>
      <c r="S265" s="298"/>
      <c r="T265" s="299"/>
    </row>
    <row r="266" spans="3:20" ht="23" thickBot="1" x14ac:dyDescent="0.6">
      <c r="C266" s="72">
        <v>11</v>
      </c>
      <c r="D266" s="74" t="s">
        <v>437</v>
      </c>
      <c r="E266" s="72">
        <v>30</v>
      </c>
      <c r="G266" s="224" t="s">
        <v>233</v>
      </c>
      <c r="H266" s="225"/>
      <c r="I266" s="226"/>
      <c r="J266" s="278"/>
      <c r="K266" s="279"/>
      <c r="L266" s="280"/>
      <c r="M266" s="247">
        <f>B③_予算仕訳!S99</f>
        <v>18392</v>
      </c>
      <c r="N266" s="291"/>
      <c r="O266" s="265">
        <f t="shared" si="25"/>
        <v>108758</v>
      </c>
      <c r="P266" s="273"/>
      <c r="Q266" s="297" t="s">
        <v>458</v>
      </c>
      <c r="R266" s="298"/>
      <c r="S266" s="298"/>
      <c r="T266" s="299"/>
    </row>
    <row r="267" spans="3:20" ht="23" thickBot="1" x14ac:dyDescent="0.6">
      <c r="C267" s="72">
        <v>12</v>
      </c>
      <c r="D267" s="74" t="s">
        <v>437</v>
      </c>
      <c r="E267" s="72">
        <v>31</v>
      </c>
      <c r="G267" s="224" t="s">
        <v>233</v>
      </c>
      <c r="H267" s="225"/>
      <c r="I267" s="226"/>
      <c r="J267" s="278"/>
      <c r="K267" s="279"/>
      <c r="L267" s="280"/>
      <c r="M267" s="247">
        <f>B③_予算仕訳!S108</f>
        <v>20169</v>
      </c>
      <c r="N267" s="291"/>
      <c r="O267" s="265">
        <f t="shared" si="25"/>
        <v>128927</v>
      </c>
      <c r="P267" s="273"/>
      <c r="Q267" s="297" t="s">
        <v>458</v>
      </c>
      <c r="R267" s="298"/>
      <c r="S267" s="298"/>
      <c r="T267" s="299"/>
    </row>
    <row r="268" spans="3:20" ht="23" thickBot="1" x14ac:dyDescent="0.6">
      <c r="C268" s="72" t="s">
        <v>327</v>
      </c>
      <c r="D268" s="74" t="s">
        <v>437</v>
      </c>
      <c r="E268" s="72">
        <v>31</v>
      </c>
      <c r="G268" s="224" t="s">
        <v>233</v>
      </c>
      <c r="H268" s="225"/>
      <c r="I268" s="226"/>
      <c r="J268" s="278"/>
      <c r="K268" s="279"/>
      <c r="L268" s="280"/>
      <c r="M268" s="247">
        <f>B③_予算仕訳!S117</f>
        <v>22154</v>
      </c>
      <c r="N268" s="291"/>
      <c r="O268" s="265">
        <f t="shared" si="25"/>
        <v>151081</v>
      </c>
      <c r="P268" s="273"/>
      <c r="Q268" s="297" t="s">
        <v>458</v>
      </c>
      <c r="R268" s="298"/>
      <c r="S268" s="298"/>
      <c r="T268" s="299"/>
    </row>
    <row r="269" spans="3:20" ht="23" thickBot="1" x14ac:dyDescent="0.6">
      <c r="C269" s="72" t="s">
        <v>330</v>
      </c>
      <c r="D269" s="74" t="s">
        <v>437</v>
      </c>
      <c r="E269" s="72">
        <v>28</v>
      </c>
      <c r="G269" s="224" t="s">
        <v>233</v>
      </c>
      <c r="H269" s="225"/>
      <c r="I269" s="226"/>
      <c r="J269" s="278"/>
      <c r="K269" s="279"/>
      <c r="L269" s="280"/>
      <c r="M269" s="247">
        <f>B③_予算仕訳!S126</f>
        <v>24349</v>
      </c>
      <c r="N269" s="291"/>
      <c r="O269" s="265">
        <f t="shared" si="25"/>
        <v>175430</v>
      </c>
      <c r="P269" s="273"/>
      <c r="Q269" s="297" t="s">
        <v>458</v>
      </c>
      <c r="R269" s="298"/>
      <c r="S269" s="298"/>
      <c r="T269" s="299"/>
    </row>
    <row r="270" spans="3:20" ht="23" thickBot="1" x14ac:dyDescent="0.6">
      <c r="C270" s="72" t="s">
        <v>331</v>
      </c>
      <c r="D270" s="74" t="s">
        <v>438</v>
      </c>
      <c r="E270" s="72">
        <v>31</v>
      </c>
      <c r="G270" s="224" t="s">
        <v>233</v>
      </c>
      <c r="H270" s="225"/>
      <c r="I270" s="226"/>
      <c r="J270" s="278"/>
      <c r="K270" s="279"/>
      <c r="L270" s="280"/>
      <c r="M270" s="247">
        <f>B③_予算仕訳!S135</f>
        <v>26752</v>
      </c>
      <c r="N270" s="291"/>
      <c r="O270" s="265">
        <f t="shared" si="25"/>
        <v>202182</v>
      </c>
      <c r="P270" s="273"/>
      <c r="Q270" s="297" t="s">
        <v>458</v>
      </c>
      <c r="R270" s="298"/>
      <c r="S270" s="298"/>
      <c r="T270" s="299"/>
    </row>
    <row r="271" spans="3:20" ht="23" thickBot="1" x14ac:dyDescent="0.6">
      <c r="G271" s="224" t="s">
        <v>455</v>
      </c>
      <c r="H271" s="225"/>
      <c r="I271" s="226"/>
      <c r="J271" s="262">
        <f>SUM(J260:L270)</f>
        <v>0</v>
      </c>
      <c r="K271" s="263"/>
      <c r="L271" s="264"/>
      <c r="M271" s="265">
        <f>SUM(M259:N270)</f>
        <v>202182</v>
      </c>
      <c r="N271" s="266"/>
      <c r="O271" s="265">
        <f>O270</f>
        <v>202182</v>
      </c>
      <c r="P271" s="266"/>
      <c r="Q271" s="267"/>
      <c r="R271" s="268"/>
      <c r="S271" s="268"/>
      <c r="T271" s="269"/>
    </row>
    <row r="273" spans="3:20" ht="18" thickBot="1" x14ac:dyDescent="0.6"/>
    <row r="274" spans="3:20" ht="23" thickBot="1" x14ac:dyDescent="0.6">
      <c r="C274" s="224" t="s">
        <v>404</v>
      </c>
      <c r="D274" s="225"/>
      <c r="E274" s="226"/>
      <c r="G274" s="285" t="s">
        <v>405</v>
      </c>
      <c r="H274" s="286"/>
      <c r="I274" s="286"/>
      <c r="J274" s="286"/>
      <c r="K274" s="286"/>
      <c r="L274" s="287"/>
    </row>
    <row r="275" spans="3:20" ht="18" thickBot="1" x14ac:dyDescent="0.6"/>
    <row r="276" spans="3:20" ht="23" thickBot="1" x14ac:dyDescent="0.6">
      <c r="C276" s="224" t="s">
        <v>247</v>
      </c>
      <c r="D276" s="225"/>
      <c r="E276" s="226"/>
      <c r="G276" s="285" t="s">
        <v>258</v>
      </c>
      <c r="H276" s="286"/>
      <c r="I276" s="286"/>
      <c r="J276" s="286"/>
      <c r="K276" s="286"/>
      <c r="L276" s="287"/>
    </row>
    <row r="277" spans="3:20" ht="18" thickBot="1" x14ac:dyDescent="0.6"/>
    <row r="278" spans="3:20" ht="23" thickBot="1" x14ac:dyDescent="0.6">
      <c r="C278" s="224" t="s">
        <v>315</v>
      </c>
      <c r="D278" s="225"/>
      <c r="E278" s="226"/>
      <c r="G278" s="288" t="s">
        <v>467</v>
      </c>
      <c r="H278" s="289"/>
      <c r="I278" s="289"/>
      <c r="J278" s="289"/>
      <c r="K278" s="289"/>
      <c r="L278" s="290"/>
    </row>
    <row r="279" spans="3:20" ht="18" thickBot="1" x14ac:dyDescent="0.6"/>
    <row r="280" spans="3:20" ht="23" thickBot="1" x14ac:dyDescent="0.6">
      <c r="C280" s="224" t="s">
        <v>282</v>
      </c>
      <c r="D280" s="225"/>
      <c r="E280" s="226"/>
      <c r="G280" s="285" t="s">
        <v>410</v>
      </c>
      <c r="H280" s="286"/>
      <c r="I280" s="286"/>
      <c r="J280" s="286"/>
      <c r="K280" s="286"/>
      <c r="L280" s="287"/>
    </row>
    <row r="281" spans="3:20" ht="18" thickBot="1" x14ac:dyDescent="0.6"/>
    <row r="282" spans="3:20" ht="23" thickBot="1" x14ac:dyDescent="0.6">
      <c r="C282" s="224" t="s">
        <v>408</v>
      </c>
      <c r="D282" s="225"/>
      <c r="E282" s="226"/>
      <c r="G282" s="224" t="s">
        <v>409</v>
      </c>
      <c r="H282" s="225"/>
      <c r="I282" s="226"/>
      <c r="J282" s="270" t="s">
        <v>410</v>
      </c>
      <c r="K282" s="271"/>
      <c r="L282" s="272"/>
      <c r="M282" s="224" t="s">
        <v>407</v>
      </c>
      <c r="N282" s="226"/>
      <c r="O282" s="224" t="s">
        <v>411</v>
      </c>
      <c r="P282" s="225"/>
      <c r="Q282" s="282" t="s">
        <v>412</v>
      </c>
      <c r="R282" s="283"/>
      <c r="S282" s="283"/>
      <c r="T282" s="284"/>
    </row>
    <row r="283" spans="3:20" ht="23" thickBot="1" x14ac:dyDescent="0.6">
      <c r="C283" s="72">
        <v>4</v>
      </c>
      <c r="D283" s="74" t="s">
        <v>447</v>
      </c>
      <c r="E283" s="72">
        <v>30</v>
      </c>
      <c r="G283" s="224" t="s">
        <v>468</v>
      </c>
      <c r="H283" s="225"/>
      <c r="I283" s="226"/>
      <c r="J283" s="270"/>
      <c r="K283" s="271"/>
      <c r="L283" s="272"/>
      <c r="M283" s="265"/>
      <c r="N283" s="266"/>
      <c r="O283" s="265">
        <f>-M283+J283</f>
        <v>0</v>
      </c>
      <c r="P283" s="273"/>
      <c r="Q283" s="274" t="s">
        <v>469</v>
      </c>
      <c r="R283" s="275"/>
      <c r="S283" s="275"/>
      <c r="T283" s="276"/>
    </row>
    <row r="284" spans="3:20" ht="23" thickBot="1" x14ac:dyDescent="0.6">
      <c r="C284" s="72">
        <v>5</v>
      </c>
      <c r="D284" s="74" t="s">
        <v>447</v>
      </c>
      <c r="E284" s="72">
        <v>31</v>
      </c>
      <c r="G284" s="224" t="s">
        <v>468</v>
      </c>
      <c r="H284" s="225"/>
      <c r="I284" s="226"/>
      <c r="J284" s="278">
        <f>B③_予算仕訳!K44</f>
        <v>900</v>
      </c>
      <c r="K284" s="279"/>
      <c r="L284" s="280"/>
      <c r="M284" s="265"/>
      <c r="N284" s="266"/>
      <c r="O284" s="265">
        <f>O283+-M284+J284</f>
        <v>900</v>
      </c>
      <c r="P284" s="273"/>
      <c r="Q284" s="281" t="s">
        <v>466</v>
      </c>
      <c r="R284" s="232"/>
      <c r="S284" s="232"/>
      <c r="T284" s="246"/>
    </row>
    <row r="285" spans="3:20" ht="23" thickBot="1" x14ac:dyDescent="0.6">
      <c r="C285" s="72">
        <v>6</v>
      </c>
      <c r="D285" s="74" t="s">
        <v>438</v>
      </c>
      <c r="E285" s="72">
        <v>30</v>
      </c>
      <c r="G285" s="224" t="s">
        <v>468</v>
      </c>
      <c r="H285" s="225"/>
      <c r="I285" s="226"/>
      <c r="J285" s="270"/>
      <c r="K285" s="271"/>
      <c r="L285" s="272"/>
      <c r="M285" s="265"/>
      <c r="N285" s="266"/>
      <c r="O285" s="265">
        <f t="shared" ref="O285:O294" si="27">O284+-M285+J285</f>
        <v>900</v>
      </c>
      <c r="P285" s="273"/>
      <c r="Q285" s="274" t="s">
        <v>469</v>
      </c>
      <c r="R285" s="275"/>
      <c r="S285" s="275"/>
      <c r="T285" s="276"/>
    </row>
    <row r="286" spans="3:20" ht="23" thickBot="1" x14ac:dyDescent="0.6">
      <c r="C286" s="72">
        <v>7</v>
      </c>
      <c r="D286" s="74" t="s">
        <v>432</v>
      </c>
      <c r="E286" s="72">
        <v>31</v>
      </c>
      <c r="G286" s="224" t="s">
        <v>468</v>
      </c>
      <c r="H286" s="225"/>
      <c r="I286" s="226"/>
      <c r="J286" s="270"/>
      <c r="K286" s="271"/>
      <c r="L286" s="272"/>
      <c r="M286" s="265"/>
      <c r="N286" s="266"/>
      <c r="O286" s="265">
        <f t="shared" si="27"/>
        <v>900</v>
      </c>
      <c r="P286" s="273"/>
      <c r="Q286" s="274" t="s">
        <v>469</v>
      </c>
      <c r="R286" s="275"/>
      <c r="S286" s="275"/>
      <c r="T286" s="276"/>
    </row>
    <row r="287" spans="3:20" ht="23" thickBot="1" x14ac:dyDescent="0.6">
      <c r="C287" s="72">
        <f t="shared" ref="C287" si="28">+C286+1</f>
        <v>8</v>
      </c>
      <c r="D287" s="74" t="s">
        <v>438</v>
      </c>
      <c r="E287" s="72">
        <v>31</v>
      </c>
      <c r="G287" s="224" t="s">
        <v>468</v>
      </c>
      <c r="H287" s="225"/>
      <c r="I287" s="226"/>
      <c r="J287" s="270"/>
      <c r="K287" s="271"/>
      <c r="L287" s="272"/>
      <c r="M287" s="265"/>
      <c r="N287" s="266"/>
      <c r="O287" s="265">
        <f t="shared" si="27"/>
        <v>900</v>
      </c>
      <c r="P287" s="273"/>
      <c r="Q287" s="274" t="s">
        <v>469</v>
      </c>
      <c r="R287" s="275"/>
      <c r="S287" s="275"/>
      <c r="T287" s="276"/>
    </row>
    <row r="288" spans="3:20" ht="23" thickBot="1" x14ac:dyDescent="0.6">
      <c r="C288" s="72">
        <v>9</v>
      </c>
      <c r="D288" s="74" t="s">
        <v>446</v>
      </c>
      <c r="E288" s="72">
        <v>30</v>
      </c>
      <c r="G288" s="224" t="s">
        <v>468</v>
      </c>
      <c r="H288" s="225"/>
      <c r="I288" s="226"/>
      <c r="J288" s="270"/>
      <c r="K288" s="271"/>
      <c r="L288" s="272"/>
      <c r="M288" s="265"/>
      <c r="N288" s="266"/>
      <c r="O288" s="265">
        <f t="shared" si="27"/>
        <v>900</v>
      </c>
      <c r="P288" s="273"/>
      <c r="Q288" s="274" t="s">
        <v>469</v>
      </c>
      <c r="R288" s="275"/>
      <c r="S288" s="275"/>
      <c r="T288" s="276"/>
    </row>
    <row r="289" spans="3:20" ht="23" thickBot="1" x14ac:dyDescent="0.6">
      <c r="C289" s="72">
        <v>10</v>
      </c>
      <c r="D289" s="74" t="s">
        <v>454</v>
      </c>
      <c r="E289" s="72">
        <v>31</v>
      </c>
      <c r="G289" s="224" t="s">
        <v>468</v>
      </c>
      <c r="H289" s="225"/>
      <c r="I289" s="226"/>
      <c r="J289" s="270"/>
      <c r="K289" s="271"/>
      <c r="L289" s="272"/>
      <c r="M289" s="265"/>
      <c r="N289" s="266"/>
      <c r="O289" s="265">
        <f t="shared" si="27"/>
        <v>900</v>
      </c>
      <c r="P289" s="273"/>
      <c r="Q289" s="274" t="s">
        <v>469</v>
      </c>
      <c r="R289" s="275"/>
      <c r="S289" s="275"/>
      <c r="T289" s="276"/>
    </row>
    <row r="290" spans="3:20" ht="23" thickBot="1" x14ac:dyDescent="0.6">
      <c r="C290" s="72">
        <v>11</v>
      </c>
      <c r="D290" s="74" t="s">
        <v>447</v>
      </c>
      <c r="E290" s="72">
        <v>30</v>
      </c>
      <c r="G290" s="224" t="s">
        <v>468</v>
      </c>
      <c r="H290" s="225"/>
      <c r="I290" s="226"/>
      <c r="J290" s="270"/>
      <c r="K290" s="271"/>
      <c r="L290" s="272"/>
      <c r="M290" s="265"/>
      <c r="N290" s="266"/>
      <c r="O290" s="265">
        <f t="shared" si="27"/>
        <v>900</v>
      </c>
      <c r="P290" s="273"/>
      <c r="Q290" s="274" t="s">
        <v>469</v>
      </c>
      <c r="R290" s="275"/>
      <c r="S290" s="275"/>
      <c r="T290" s="276"/>
    </row>
    <row r="291" spans="3:20" ht="23" thickBot="1" x14ac:dyDescent="0.6">
      <c r="C291" s="72">
        <v>12</v>
      </c>
      <c r="D291" s="74" t="s">
        <v>432</v>
      </c>
      <c r="E291" s="72">
        <v>31</v>
      </c>
      <c r="G291" s="224" t="s">
        <v>468</v>
      </c>
      <c r="H291" s="225"/>
      <c r="I291" s="226"/>
      <c r="J291" s="270"/>
      <c r="K291" s="271"/>
      <c r="L291" s="272"/>
      <c r="M291" s="265"/>
      <c r="N291" s="266"/>
      <c r="O291" s="265">
        <f t="shared" si="27"/>
        <v>900</v>
      </c>
      <c r="P291" s="273"/>
      <c r="Q291" s="274" t="s">
        <v>469</v>
      </c>
      <c r="R291" s="275"/>
      <c r="S291" s="275"/>
      <c r="T291" s="276"/>
    </row>
    <row r="292" spans="3:20" ht="23" thickBot="1" x14ac:dyDescent="0.6">
      <c r="C292" s="72" t="s">
        <v>327</v>
      </c>
      <c r="D292" s="74" t="s">
        <v>438</v>
      </c>
      <c r="E292" s="72">
        <v>31</v>
      </c>
      <c r="G292" s="224" t="s">
        <v>468</v>
      </c>
      <c r="H292" s="225"/>
      <c r="I292" s="226"/>
      <c r="J292" s="270"/>
      <c r="K292" s="271"/>
      <c r="L292" s="272"/>
      <c r="M292" s="265"/>
      <c r="N292" s="277"/>
      <c r="O292" s="265">
        <f t="shared" si="27"/>
        <v>900</v>
      </c>
      <c r="P292" s="273"/>
      <c r="Q292" s="274" t="s">
        <v>469</v>
      </c>
      <c r="R292" s="275"/>
      <c r="S292" s="275"/>
      <c r="T292" s="276"/>
    </row>
    <row r="293" spans="3:20" ht="23" thickBot="1" x14ac:dyDescent="0.6">
      <c r="C293" s="72" t="s">
        <v>330</v>
      </c>
      <c r="D293" s="74" t="s">
        <v>447</v>
      </c>
      <c r="E293" s="72">
        <v>28</v>
      </c>
      <c r="G293" s="224" t="s">
        <v>468</v>
      </c>
      <c r="H293" s="225"/>
      <c r="I293" s="226"/>
      <c r="J293" s="270"/>
      <c r="K293" s="271"/>
      <c r="L293" s="272"/>
      <c r="M293" s="265"/>
      <c r="N293" s="266"/>
      <c r="O293" s="265">
        <f t="shared" si="27"/>
        <v>900</v>
      </c>
      <c r="P293" s="273"/>
      <c r="Q293" s="274" t="s">
        <v>469</v>
      </c>
      <c r="R293" s="275"/>
      <c r="S293" s="275"/>
      <c r="T293" s="276"/>
    </row>
    <row r="294" spans="3:20" ht="23" thickBot="1" x14ac:dyDescent="0.6">
      <c r="C294" s="72" t="s">
        <v>331</v>
      </c>
      <c r="D294" s="74" t="s">
        <v>432</v>
      </c>
      <c r="E294" s="72">
        <v>31</v>
      </c>
      <c r="G294" s="224" t="s">
        <v>468</v>
      </c>
      <c r="H294" s="225"/>
      <c r="I294" s="226"/>
      <c r="J294" s="270"/>
      <c r="K294" s="271"/>
      <c r="L294" s="272"/>
      <c r="M294" s="265"/>
      <c r="N294" s="266"/>
      <c r="O294" s="265">
        <f t="shared" si="27"/>
        <v>900</v>
      </c>
      <c r="P294" s="273"/>
      <c r="Q294" s="274" t="s">
        <v>469</v>
      </c>
      <c r="R294" s="275"/>
      <c r="S294" s="275"/>
      <c r="T294" s="276"/>
    </row>
    <row r="295" spans="3:20" ht="23" thickBot="1" x14ac:dyDescent="0.6">
      <c r="G295" s="224" t="s">
        <v>455</v>
      </c>
      <c r="H295" s="225"/>
      <c r="I295" s="226"/>
      <c r="J295" s="262">
        <f>SUM(J283:L294)</f>
        <v>900</v>
      </c>
      <c r="K295" s="263"/>
      <c r="L295" s="264"/>
      <c r="M295" s="265">
        <f>SUM(M283:N294)</f>
        <v>0</v>
      </c>
      <c r="N295" s="266"/>
      <c r="O295" s="265">
        <f>O294</f>
        <v>900</v>
      </c>
      <c r="P295" s="266"/>
      <c r="Q295" s="267"/>
      <c r="R295" s="268"/>
      <c r="S295" s="268"/>
      <c r="T295" s="269"/>
    </row>
  </sheetData>
  <mergeCells count="893">
    <mergeCell ref="J220:L220"/>
    <mergeCell ref="M220:N220"/>
    <mergeCell ref="O220:P220"/>
    <mergeCell ref="Q220:T220"/>
    <mergeCell ref="G64:I64"/>
    <mergeCell ref="J64:L64"/>
    <mergeCell ref="M64:N64"/>
    <mergeCell ref="O64:P64"/>
    <mergeCell ref="Q64:T64"/>
    <mergeCell ref="G65:I65"/>
    <mergeCell ref="J65:L65"/>
    <mergeCell ref="M65:N65"/>
    <mergeCell ref="O65:P65"/>
    <mergeCell ref="Q65:T65"/>
    <mergeCell ref="C69:L69"/>
    <mergeCell ref="C72:T72"/>
    <mergeCell ref="C75:E75"/>
    <mergeCell ref="G75:L75"/>
    <mergeCell ref="M75:P75"/>
    <mergeCell ref="G76:I76"/>
    <mergeCell ref="J76:L76"/>
    <mergeCell ref="M76:N76"/>
    <mergeCell ref="O76:P76"/>
    <mergeCell ref="G78:I78"/>
    <mergeCell ref="G62:I62"/>
    <mergeCell ref="J62:L62"/>
    <mergeCell ref="M62:N62"/>
    <mergeCell ref="O62:P62"/>
    <mergeCell ref="Q62:T62"/>
    <mergeCell ref="G63:I63"/>
    <mergeCell ref="J63:L63"/>
    <mergeCell ref="M63:N63"/>
    <mergeCell ref="O63:P63"/>
    <mergeCell ref="Q63:T63"/>
    <mergeCell ref="J78:L78"/>
    <mergeCell ref="M78:N78"/>
    <mergeCell ref="O78:P78"/>
    <mergeCell ref="G60:I60"/>
    <mergeCell ref="J60:L60"/>
    <mergeCell ref="M60:N60"/>
    <mergeCell ref="O60:P60"/>
    <mergeCell ref="Q60:T60"/>
    <mergeCell ref="G61:I61"/>
    <mergeCell ref="J61:L61"/>
    <mergeCell ref="M61:N61"/>
    <mergeCell ref="O61:P61"/>
    <mergeCell ref="Q61:T61"/>
    <mergeCell ref="G58:I58"/>
    <mergeCell ref="J58:L58"/>
    <mergeCell ref="M58:N58"/>
    <mergeCell ref="O58:P58"/>
    <mergeCell ref="Q58:T58"/>
    <mergeCell ref="G59:I59"/>
    <mergeCell ref="J59:L59"/>
    <mergeCell ref="M59:N59"/>
    <mergeCell ref="O59:P59"/>
    <mergeCell ref="Q59:T59"/>
    <mergeCell ref="G56:I56"/>
    <mergeCell ref="J56:L56"/>
    <mergeCell ref="M56:N56"/>
    <mergeCell ref="O56:P56"/>
    <mergeCell ref="Q56:T56"/>
    <mergeCell ref="G57:I57"/>
    <mergeCell ref="J57:L57"/>
    <mergeCell ref="M57:N57"/>
    <mergeCell ref="O57:P57"/>
    <mergeCell ref="Q57:T57"/>
    <mergeCell ref="G54:I54"/>
    <mergeCell ref="J54:L54"/>
    <mergeCell ref="M54:N54"/>
    <mergeCell ref="O54:P54"/>
    <mergeCell ref="Q54:T54"/>
    <mergeCell ref="G55:I55"/>
    <mergeCell ref="J55:L55"/>
    <mergeCell ref="M55:N55"/>
    <mergeCell ref="O55:P55"/>
    <mergeCell ref="Q55:T55"/>
    <mergeCell ref="C52:E52"/>
    <mergeCell ref="G52:I52"/>
    <mergeCell ref="J52:L52"/>
    <mergeCell ref="M52:N52"/>
    <mergeCell ref="O52:P52"/>
    <mergeCell ref="Q52:T52"/>
    <mergeCell ref="C46:E46"/>
    <mergeCell ref="G46:L46"/>
    <mergeCell ref="C48:E48"/>
    <mergeCell ref="G48:L48"/>
    <mergeCell ref="C50:E50"/>
    <mergeCell ref="G50:L50"/>
    <mergeCell ref="G39:I39"/>
    <mergeCell ref="J39:L39"/>
    <mergeCell ref="M39:N39"/>
    <mergeCell ref="O39:P39"/>
    <mergeCell ref="Q39:T39"/>
    <mergeCell ref="C44:E44"/>
    <mergeCell ref="G44:L44"/>
    <mergeCell ref="G37:I37"/>
    <mergeCell ref="J37:L37"/>
    <mergeCell ref="M37:N37"/>
    <mergeCell ref="O37:P37"/>
    <mergeCell ref="Q37:T37"/>
    <mergeCell ref="G38:I38"/>
    <mergeCell ref="J38:L38"/>
    <mergeCell ref="M38:N38"/>
    <mergeCell ref="O38:P38"/>
    <mergeCell ref="Q38:T38"/>
    <mergeCell ref="G35:I35"/>
    <mergeCell ref="J35:L35"/>
    <mergeCell ref="M35:N35"/>
    <mergeCell ref="O35:P35"/>
    <mergeCell ref="Q35:T35"/>
    <mergeCell ref="G36:I36"/>
    <mergeCell ref="J36:L36"/>
    <mergeCell ref="M36:N36"/>
    <mergeCell ref="O36:P36"/>
    <mergeCell ref="Q36:T36"/>
    <mergeCell ref="G33:I33"/>
    <mergeCell ref="J33:L33"/>
    <mergeCell ref="M33:N33"/>
    <mergeCell ref="O33:P33"/>
    <mergeCell ref="Q33:T33"/>
    <mergeCell ref="G34:I34"/>
    <mergeCell ref="J34:L34"/>
    <mergeCell ref="M34:N34"/>
    <mergeCell ref="O34:P34"/>
    <mergeCell ref="Q34:T34"/>
    <mergeCell ref="G31:I31"/>
    <mergeCell ref="J31:L31"/>
    <mergeCell ref="M31:N31"/>
    <mergeCell ref="O31:P31"/>
    <mergeCell ref="Q31:T31"/>
    <mergeCell ref="G32:I32"/>
    <mergeCell ref="J32:L32"/>
    <mergeCell ref="M32:N32"/>
    <mergeCell ref="O32:P32"/>
    <mergeCell ref="Q32:T32"/>
    <mergeCell ref="G29:I29"/>
    <mergeCell ref="J29:L29"/>
    <mergeCell ref="M29:N29"/>
    <mergeCell ref="O29:P29"/>
    <mergeCell ref="Q29:T29"/>
    <mergeCell ref="G30:I30"/>
    <mergeCell ref="J30:L30"/>
    <mergeCell ref="M30:N30"/>
    <mergeCell ref="O30:P30"/>
    <mergeCell ref="Q30:T30"/>
    <mergeCell ref="O26:P26"/>
    <mergeCell ref="Q26:T26"/>
    <mergeCell ref="G28:I28"/>
    <mergeCell ref="J28:L28"/>
    <mergeCell ref="M28:N28"/>
    <mergeCell ref="O28:P28"/>
    <mergeCell ref="Q28:T28"/>
    <mergeCell ref="C24:E24"/>
    <mergeCell ref="G24:L24"/>
    <mergeCell ref="C26:E26"/>
    <mergeCell ref="G26:I26"/>
    <mergeCell ref="J26:L26"/>
    <mergeCell ref="M26:N26"/>
    <mergeCell ref="C18:E18"/>
    <mergeCell ref="G18:L18"/>
    <mergeCell ref="C20:E20"/>
    <mergeCell ref="G20:L20"/>
    <mergeCell ref="C22:E22"/>
    <mergeCell ref="G22:L22"/>
    <mergeCell ref="S7:T7"/>
    <mergeCell ref="N8:O8"/>
    <mergeCell ref="Q8:R8"/>
    <mergeCell ref="B10:T10"/>
    <mergeCell ref="C12:L12"/>
    <mergeCell ref="C15:T15"/>
    <mergeCell ref="B2:G2"/>
    <mergeCell ref="I2:J2"/>
    <mergeCell ref="K2:T2"/>
    <mergeCell ref="B4:T4"/>
    <mergeCell ref="B5:T5"/>
    <mergeCell ref="C7:E7"/>
    <mergeCell ref="G7:I7"/>
    <mergeCell ref="L7:M7"/>
    <mergeCell ref="N7:O7"/>
    <mergeCell ref="Q7:R7"/>
    <mergeCell ref="G79:I79"/>
    <mergeCell ref="J79:L79"/>
    <mergeCell ref="M79:N79"/>
    <mergeCell ref="O79:P79"/>
    <mergeCell ref="G80:I80"/>
    <mergeCell ref="J80:L80"/>
    <mergeCell ref="M80:N80"/>
    <mergeCell ref="O80:P80"/>
    <mergeCell ref="G81:I81"/>
    <mergeCell ref="J81:L81"/>
    <mergeCell ref="M81:N81"/>
    <mergeCell ref="O81:P81"/>
    <mergeCell ref="G82:I82"/>
    <mergeCell ref="J82:L82"/>
    <mergeCell ref="M82:N82"/>
    <mergeCell ref="O82:P82"/>
    <mergeCell ref="G83:I83"/>
    <mergeCell ref="J83:L83"/>
    <mergeCell ref="M83:N83"/>
    <mergeCell ref="O83:P83"/>
    <mergeCell ref="G84:I84"/>
    <mergeCell ref="J84:L84"/>
    <mergeCell ref="M84:N84"/>
    <mergeCell ref="O84:P84"/>
    <mergeCell ref="G85:I85"/>
    <mergeCell ref="J85:L85"/>
    <mergeCell ref="M85:N85"/>
    <mergeCell ref="O85:P85"/>
    <mergeCell ref="G86:I86"/>
    <mergeCell ref="J86:L86"/>
    <mergeCell ref="M86:N86"/>
    <mergeCell ref="O86:P86"/>
    <mergeCell ref="G87:I87"/>
    <mergeCell ref="J87:L87"/>
    <mergeCell ref="M87:N87"/>
    <mergeCell ref="O87:P87"/>
    <mergeCell ref="G88:I88"/>
    <mergeCell ref="J88:L88"/>
    <mergeCell ref="M88:N88"/>
    <mergeCell ref="O88:P88"/>
    <mergeCell ref="G89:I89"/>
    <mergeCell ref="J89:L89"/>
    <mergeCell ref="M89:N89"/>
    <mergeCell ref="O89:P89"/>
    <mergeCell ref="C93:T93"/>
    <mergeCell ref="C96:E96"/>
    <mergeCell ref="G96:L96"/>
    <mergeCell ref="C98:E98"/>
    <mergeCell ref="G98:L98"/>
    <mergeCell ref="C100:E100"/>
    <mergeCell ref="G100:L100"/>
    <mergeCell ref="C102:E102"/>
    <mergeCell ref="G102:L102"/>
    <mergeCell ref="C104:E104"/>
    <mergeCell ref="G104:I104"/>
    <mergeCell ref="J104:L104"/>
    <mergeCell ref="M104:N104"/>
    <mergeCell ref="O104:P104"/>
    <mergeCell ref="Q104:T104"/>
    <mergeCell ref="G105:I105"/>
    <mergeCell ref="J105:L105"/>
    <mergeCell ref="M105:N105"/>
    <mergeCell ref="O105:P105"/>
    <mergeCell ref="Q105:T105"/>
    <mergeCell ref="G106:I106"/>
    <mergeCell ref="J106:L106"/>
    <mergeCell ref="M106:N106"/>
    <mergeCell ref="O106:P106"/>
    <mergeCell ref="Q106:T106"/>
    <mergeCell ref="G107:I107"/>
    <mergeCell ref="J107:L107"/>
    <mergeCell ref="M107:N107"/>
    <mergeCell ref="O107:P107"/>
    <mergeCell ref="Q107:T107"/>
    <mergeCell ref="G108:I108"/>
    <mergeCell ref="J108:L108"/>
    <mergeCell ref="M108:N108"/>
    <mergeCell ref="O108:P108"/>
    <mergeCell ref="Q108:T108"/>
    <mergeCell ref="G109:I109"/>
    <mergeCell ref="J109:L109"/>
    <mergeCell ref="M109:N109"/>
    <mergeCell ref="O109:P109"/>
    <mergeCell ref="Q109:T109"/>
    <mergeCell ref="G110:I110"/>
    <mergeCell ref="J110:L110"/>
    <mergeCell ref="M110:N110"/>
    <mergeCell ref="O110:P110"/>
    <mergeCell ref="Q110:T110"/>
    <mergeCell ref="G111:I111"/>
    <mergeCell ref="J111:L111"/>
    <mergeCell ref="M111:N111"/>
    <mergeCell ref="O111:P111"/>
    <mergeCell ref="Q111:T111"/>
    <mergeCell ref="G112:I112"/>
    <mergeCell ref="J112:L112"/>
    <mergeCell ref="M112:N112"/>
    <mergeCell ref="O112:P112"/>
    <mergeCell ref="Q112:T112"/>
    <mergeCell ref="G113:I113"/>
    <mergeCell ref="J113:L113"/>
    <mergeCell ref="M113:N113"/>
    <mergeCell ref="O113:P113"/>
    <mergeCell ref="Q113:T113"/>
    <mergeCell ref="G114:I114"/>
    <mergeCell ref="J114:L114"/>
    <mergeCell ref="M114:N114"/>
    <mergeCell ref="O114:P114"/>
    <mergeCell ref="Q114:T114"/>
    <mergeCell ref="G115:I115"/>
    <mergeCell ref="J115:L115"/>
    <mergeCell ref="M115:N115"/>
    <mergeCell ref="O115:P115"/>
    <mergeCell ref="Q115:T115"/>
    <mergeCell ref="G116:I116"/>
    <mergeCell ref="J116:L116"/>
    <mergeCell ref="M116:N116"/>
    <mergeCell ref="O116:P116"/>
    <mergeCell ref="Q116:T116"/>
    <mergeCell ref="G117:I117"/>
    <mergeCell ref="J117:L117"/>
    <mergeCell ref="M117:N117"/>
    <mergeCell ref="O117:P117"/>
    <mergeCell ref="Q117:T117"/>
    <mergeCell ref="C121:T121"/>
    <mergeCell ref="C123:E123"/>
    <mergeCell ref="G123:L123"/>
    <mergeCell ref="C125:E125"/>
    <mergeCell ref="G125:L125"/>
    <mergeCell ref="J118:L118"/>
    <mergeCell ref="M118:N118"/>
    <mergeCell ref="G118:I118"/>
    <mergeCell ref="C127:E127"/>
    <mergeCell ref="G127:L127"/>
    <mergeCell ref="C129:E129"/>
    <mergeCell ref="G129:L129"/>
    <mergeCell ref="C131:E131"/>
    <mergeCell ref="G131:I131"/>
    <mergeCell ref="J131:L131"/>
    <mergeCell ref="M131:N131"/>
    <mergeCell ref="O131:P131"/>
    <mergeCell ref="Q131:T131"/>
    <mergeCell ref="G132:I132"/>
    <mergeCell ref="J132:L132"/>
    <mergeCell ref="M132:N132"/>
    <mergeCell ref="O132:P132"/>
    <mergeCell ref="Q132:T132"/>
    <mergeCell ref="G133:I133"/>
    <mergeCell ref="J133:L133"/>
    <mergeCell ref="M133:N133"/>
    <mergeCell ref="O133:P133"/>
    <mergeCell ref="Q133:T133"/>
    <mergeCell ref="G135:I135"/>
    <mergeCell ref="J134:L134"/>
    <mergeCell ref="M135:N135"/>
    <mergeCell ref="O135:P135"/>
    <mergeCell ref="Q135:T135"/>
    <mergeCell ref="G136:I136"/>
    <mergeCell ref="J136:L136"/>
    <mergeCell ref="M136:N136"/>
    <mergeCell ref="O136:P136"/>
    <mergeCell ref="Q136:T136"/>
    <mergeCell ref="G137:I137"/>
    <mergeCell ref="J137:L137"/>
    <mergeCell ref="M137:N137"/>
    <mergeCell ref="O137:P137"/>
    <mergeCell ref="Q137:T137"/>
    <mergeCell ref="G138:I138"/>
    <mergeCell ref="J138:L138"/>
    <mergeCell ref="M138:N138"/>
    <mergeCell ref="O138:P138"/>
    <mergeCell ref="Q138:T138"/>
    <mergeCell ref="G139:I139"/>
    <mergeCell ref="J139:L139"/>
    <mergeCell ref="M139:N139"/>
    <mergeCell ref="O139:P139"/>
    <mergeCell ref="Q139:T139"/>
    <mergeCell ref="G140:I140"/>
    <mergeCell ref="J140:L140"/>
    <mergeCell ref="M140:N140"/>
    <mergeCell ref="O140:P140"/>
    <mergeCell ref="Q140:T140"/>
    <mergeCell ref="G141:I141"/>
    <mergeCell ref="J141:L141"/>
    <mergeCell ref="M141:N141"/>
    <mergeCell ref="O141:P141"/>
    <mergeCell ref="Q141:T141"/>
    <mergeCell ref="G142:I142"/>
    <mergeCell ref="J142:L142"/>
    <mergeCell ref="M142:N142"/>
    <mergeCell ref="O142:P142"/>
    <mergeCell ref="Q142:T142"/>
    <mergeCell ref="G143:I143"/>
    <mergeCell ref="J143:L143"/>
    <mergeCell ref="M143:N143"/>
    <mergeCell ref="O143:P143"/>
    <mergeCell ref="Q143:T143"/>
    <mergeCell ref="G144:I144"/>
    <mergeCell ref="J144:L144"/>
    <mergeCell ref="M144:N144"/>
    <mergeCell ref="O144:P144"/>
    <mergeCell ref="Q144:T144"/>
    <mergeCell ref="G145:I145"/>
    <mergeCell ref="J145:L145"/>
    <mergeCell ref="M145:N145"/>
    <mergeCell ref="O145:P145"/>
    <mergeCell ref="Q145:T145"/>
    <mergeCell ref="C148:E148"/>
    <mergeCell ref="G148:L148"/>
    <mergeCell ref="C150:E150"/>
    <mergeCell ref="G150:L150"/>
    <mergeCell ref="C152:E152"/>
    <mergeCell ref="G152:L152"/>
    <mergeCell ref="C154:E154"/>
    <mergeCell ref="G154:L154"/>
    <mergeCell ref="C156:E156"/>
    <mergeCell ref="G156:I156"/>
    <mergeCell ref="J156:L156"/>
    <mergeCell ref="M156:N156"/>
    <mergeCell ref="O156:P156"/>
    <mergeCell ref="Q156:T156"/>
    <mergeCell ref="G157:I157"/>
    <mergeCell ref="J157:L157"/>
    <mergeCell ref="M157:N157"/>
    <mergeCell ref="O157:P157"/>
    <mergeCell ref="Q157:T157"/>
    <mergeCell ref="G158:I158"/>
    <mergeCell ref="J158:L158"/>
    <mergeCell ref="M158:N158"/>
    <mergeCell ref="O158:P158"/>
    <mergeCell ref="Q158:T158"/>
    <mergeCell ref="G160:I160"/>
    <mergeCell ref="J160:L160"/>
    <mergeCell ref="M160:N160"/>
    <mergeCell ref="O160:P160"/>
    <mergeCell ref="Q160:T160"/>
    <mergeCell ref="G161:I161"/>
    <mergeCell ref="J161:L161"/>
    <mergeCell ref="M161:N161"/>
    <mergeCell ref="O161:P161"/>
    <mergeCell ref="Q161:T161"/>
    <mergeCell ref="G162:I162"/>
    <mergeCell ref="J162:L162"/>
    <mergeCell ref="M162:N162"/>
    <mergeCell ref="O162:P162"/>
    <mergeCell ref="Q162:T162"/>
    <mergeCell ref="G163:I163"/>
    <mergeCell ref="J163:L163"/>
    <mergeCell ref="M163:N163"/>
    <mergeCell ref="O163:P163"/>
    <mergeCell ref="Q163:T163"/>
    <mergeCell ref="G164:I164"/>
    <mergeCell ref="J164:L164"/>
    <mergeCell ref="M164:N164"/>
    <mergeCell ref="O164:P164"/>
    <mergeCell ref="Q164:T164"/>
    <mergeCell ref="G165:I165"/>
    <mergeCell ref="J165:L165"/>
    <mergeCell ref="M165:N165"/>
    <mergeCell ref="O165:P165"/>
    <mergeCell ref="Q165:T165"/>
    <mergeCell ref="G166:I166"/>
    <mergeCell ref="J166:L166"/>
    <mergeCell ref="M166:N166"/>
    <mergeCell ref="O166:P166"/>
    <mergeCell ref="Q166:T166"/>
    <mergeCell ref="G167:I167"/>
    <mergeCell ref="J167:L167"/>
    <mergeCell ref="M167:N167"/>
    <mergeCell ref="O167:P167"/>
    <mergeCell ref="Q167:T167"/>
    <mergeCell ref="G168:I168"/>
    <mergeCell ref="J168:L168"/>
    <mergeCell ref="M168:N168"/>
    <mergeCell ref="O168:P168"/>
    <mergeCell ref="Q168:T168"/>
    <mergeCell ref="G169:I169"/>
    <mergeCell ref="J169:L169"/>
    <mergeCell ref="M169:N169"/>
    <mergeCell ref="O169:P169"/>
    <mergeCell ref="Q169:T169"/>
    <mergeCell ref="G170:I170"/>
    <mergeCell ref="J170:L170"/>
    <mergeCell ref="M170:N170"/>
    <mergeCell ref="O170:P170"/>
    <mergeCell ref="Q170:T170"/>
    <mergeCell ref="G171:I171"/>
    <mergeCell ref="J171:L171"/>
    <mergeCell ref="M171:N171"/>
    <mergeCell ref="O171:P171"/>
    <mergeCell ref="Q171:T171"/>
    <mergeCell ref="G172:I172"/>
    <mergeCell ref="J172:L172"/>
    <mergeCell ref="M172:N172"/>
    <mergeCell ref="O172:P172"/>
    <mergeCell ref="Q172:T172"/>
    <mergeCell ref="G173:I173"/>
    <mergeCell ref="J173:L173"/>
    <mergeCell ref="M173:N173"/>
    <mergeCell ref="O173:P173"/>
    <mergeCell ref="Q173:T173"/>
    <mergeCell ref="G174:I174"/>
    <mergeCell ref="J174:L174"/>
    <mergeCell ref="M174:N174"/>
    <mergeCell ref="O174:P174"/>
    <mergeCell ref="Q174:T174"/>
    <mergeCell ref="G175:I175"/>
    <mergeCell ref="J175:L175"/>
    <mergeCell ref="M175:N175"/>
    <mergeCell ref="O175:P175"/>
    <mergeCell ref="Q175:T175"/>
    <mergeCell ref="G176:I176"/>
    <mergeCell ref="J176:L176"/>
    <mergeCell ref="M176:N176"/>
    <mergeCell ref="O176:P176"/>
    <mergeCell ref="Q176:T176"/>
    <mergeCell ref="G177:I177"/>
    <mergeCell ref="J177:L177"/>
    <mergeCell ref="M177:N177"/>
    <mergeCell ref="O177:P177"/>
    <mergeCell ref="Q177:T177"/>
    <mergeCell ref="G178:I178"/>
    <mergeCell ref="J178:L178"/>
    <mergeCell ref="M178:N178"/>
    <mergeCell ref="O178:P178"/>
    <mergeCell ref="Q178:T178"/>
    <mergeCell ref="G179:I179"/>
    <mergeCell ref="J179:L179"/>
    <mergeCell ref="M179:N179"/>
    <mergeCell ref="O179:P179"/>
    <mergeCell ref="Q179:T179"/>
    <mergeCell ref="G180:I180"/>
    <mergeCell ref="J180:L180"/>
    <mergeCell ref="M180:N180"/>
    <mergeCell ref="O180:P180"/>
    <mergeCell ref="Q180:T180"/>
    <mergeCell ref="G181:I181"/>
    <mergeCell ref="J181:L181"/>
    <mergeCell ref="M181:N181"/>
    <mergeCell ref="O181:P181"/>
    <mergeCell ref="Q181:T181"/>
    <mergeCell ref="G182:I182"/>
    <mergeCell ref="J182:L182"/>
    <mergeCell ref="M182:N182"/>
    <mergeCell ref="O182:P182"/>
    <mergeCell ref="Q182:T182"/>
    <mergeCell ref="C185:E185"/>
    <mergeCell ref="G185:L185"/>
    <mergeCell ref="C187:E187"/>
    <mergeCell ref="G187:L187"/>
    <mergeCell ref="C189:E189"/>
    <mergeCell ref="G189:L189"/>
    <mergeCell ref="C191:E191"/>
    <mergeCell ref="G191:L191"/>
    <mergeCell ref="C193:E193"/>
    <mergeCell ref="G193:I193"/>
    <mergeCell ref="J193:L193"/>
    <mergeCell ref="M193:N193"/>
    <mergeCell ref="O193:P193"/>
    <mergeCell ref="Q193:T193"/>
    <mergeCell ref="G194:I194"/>
    <mergeCell ref="J194:L194"/>
    <mergeCell ref="M194:N194"/>
    <mergeCell ref="O194:P194"/>
    <mergeCell ref="Q194:T194"/>
    <mergeCell ref="G197:I197"/>
    <mergeCell ref="J197:L197"/>
    <mergeCell ref="M197:N197"/>
    <mergeCell ref="O197:P197"/>
    <mergeCell ref="Q197:T197"/>
    <mergeCell ref="J195:L195"/>
    <mergeCell ref="M195:N195"/>
    <mergeCell ref="Q195:T195"/>
    <mergeCell ref="J196:L196"/>
    <mergeCell ref="M196:N196"/>
    <mergeCell ref="O196:P196"/>
    <mergeCell ref="Q196:T196"/>
    <mergeCell ref="G198:I198"/>
    <mergeCell ref="J198:L198"/>
    <mergeCell ref="M198:N198"/>
    <mergeCell ref="O198:P198"/>
    <mergeCell ref="Q198:T198"/>
    <mergeCell ref="G199:I199"/>
    <mergeCell ref="J199:L199"/>
    <mergeCell ref="M199:N199"/>
    <mergeCell ref="O199:P199"/>
    <mergeCell ref="Q199:T199"/>
    <mergeCell ref="G200:I200"/>
    <mergeCell ref="J200:L200"/>
    <mergeCell ref="M200:N200"/>
    <mergeCell ref="O200:P200"/>
    <mergeCell ref="Q200:T200"/>
    <mergeCell ref="G201:I201"/>
    <mergeCell ref="J201:L201"/>
    <mergeCell ref="M201:N201"/>
    <mergeCell ref="O201:P201"/>
    <mergeCell ref="Q201:T201"/>
    <mergeCell ref="G202:I202"/>
    <mergeCell ref="J202:L202"/>
    <mergeCell ref="M202:N202"/>
    <mergeCell ref="O202:P202"/>
    <mergeCell ref="Q202:T202"/>
    <mergeCell ref="G203:I203"/>
    <mergeCell ref="J203:L203"/>
    <mergeCell ref="M203:N203"/>
    <mergeCell ref="O203:P203"/>
    <mergeCell ref="Q203:T203"/>
    <mergeCell ref="G204:I204"/>
    <mergeCell ref="J204:L204"/>
    <mergeCell ref="M204:N204"/>
    <mergeCell ref="O204:P204"/>
    <mergeCell ref="Q204:T204"/>
    <mergeCell ref="G205:I205"/>
    <mergeCell ref="J205:L205"/>
    <mergeCell ref="M205:N205"/>
    <mergeCell ref="O205:P205"/>
    <mergeCell ref="Q205:T205"/>
    <mergeCell ref="G206:I206"/>
    <mergeCell ref="J206:L206"/>
    <mergeCell ref="M206:N206"/>
    <mergeCell ref="O206:P206"/>
    <mergeCell ref="Q206:T206"/>
    <mergeCell ref="G207:I207"/>
    <mergeCell ref="J207:L207"/>
    <mergeCell ref="M207:N207"/>
    <mergeCell ref="O207:P207"/>
    <mergeCell ref="Q207:T207"/>
    <mergeCell ref="G208:I208"/>
    <mergeCell ref="J208:L208"/>
    <mergeCell ref="M208:N208"/>
    <mergeCell ref="O208:P208"/>
    <mergeCell ref="Q208:T208"/>
    <mergeCell ref="C224:E224"/>
    <mergeCell ref="G224:L224"/>
    <mergeCell ref="C226:E226"/>
    <mergeCell ref="G226:L226"/>
    <mergeCell ref="C211:E211"/>
    <mergeCell ref="G211:L211"/>
    <mergeCell ref="C213:E213"/>
    <mergeCell ref="G213:L213"/>
    <mergeCell ref="C215:E215"/>
    <mergeCell ref="G215:L215"/>
    <mergeCell ref="C217:E217"/>
    <mergeCell ref="G217:L217"/>
    <mergeCell ref="C219:E219"/>
    <mergeCell ref="G219:I219"/>
    <mergeCell ref="J219:L219"/>
    <mergeCell ref="M219:N219"/>
    <mergeCell ref="O219:P219"/>
    <mergeCell ref="Q219:T219"/>
    <mergeCell ref="G220:I220"/>
    <mergeCell ref="C228:E228"/>
    <mergeCell ref="G228:L228"/>
    <mergeCell ref="C230:E230"/>
    <mergeCell ref="G230:L230"/>
    <mergeCell ref="C232:E232"/>
    <mergeCell ref="G232:I232"/>
    <mergeCell ref="J232:L232"/>
    <mergeCell ref="M232:N232"/>
    <mergeCell ref="O232:P232"/>
    <mergeCell ref="Q232:T232"/>
    <mergeCell ref="G233:I233"/>
    <mergeCell ref="J233:L233"/>
    <mergeCell ref="M233:N233"/>
    <mergeCell ref="O233:P233"/>
    <mergeCell ref="Q233:T233"/>
    <mergeCell ref="G236:I236"/>
    <mergeCell ref="J236:L236"/>
    <mergeCell ref="M236:N236"/>
    <mergeCell ref="O236:P236"/>
    <mergeCell ref="Q236:T236"/>
    <mergeCell ref="G234:I234"/>
    <mergeCell ref="J234:L234"/>
    <mergeCell ref="M234:N234"/>
    <mergeCell ref="O234:P234"/>
    <mergeCell ref="Q234:T234"/>
    <mergeCell ref="G235:I235"/>
    <mergeCell ref="J235:L235"/>
    <mergeCell ref="M235:N235"/>
    <mergeCell ref="O235:P235"/>
    <mergeCell ref="Q235:T235"/>
    <mergeCell ref="G237:I237"/>
    <mergeCell ref="J237:L237"/>
    <mergeCell ref="M237:N237"/>
    <mergeCell ref="O237:P237"/>
    <mergeCell ref="Q237:T237"/>
    <mergeCell ref="G238:I238"/>
    <mergeCell ref="J238:L238"/>
    <mergeCell ref="M238:N238"/>
    <mergeCell ref="O238:P238"/>
    <mergeCell ref="Q238:T238"/>
    <mergeCell ref="G239:I239"/>
    <mergeCell ref="J239:L239"/>
    <mergeCell ref="M239:N239"/>
    <mergeCell ref="O239:P239"/>
    <mergeCell ref="Q239:T239"/>
    <mergeCell ref="G240:I240"/>
    <mergeCell ref="J240:L240"/>
    <mergeCell ref="M240:N240"/>
    <mergeCell ref="O240:P240"/>
    <mergeCell ref="Q240:T240"/>
    <mergeCell ref="G241:I241"/>
    <mergeCell ref="J241:L241"/>
    <mergeCell ref="M241:N241"/>
    <mergeCell ref="O241:P241"/>
    <mergeCell ref="Q241:T241"/>
    <mergeCell ref="G242:I242"/>
    <mergeCell ref="J242:L242"/>
    <mergeCell ref="M242:N242"/>
    <mergeCell ref="O242:P242"/>
    <mergeCell ref="Q242:T242"/>
    <mergeCell ref="G243:I243"/>
    <mergeCell ref="J243:L243"/>
    <mergeCell ref="M243:N243"/>
    <mergeCell ref="O243:P243"/>
    <mergeCell ref="Q243:T243"/>
    <mergeCell ref="G244:I244"/>
    <mergeCell ref="J244:L244"/>
    <mergeCell ref="M244:N244"/>
    <mergeCell ref="O244:P244"/>
    <mergeCell ref="Q244:T244"/>
    <mergeCell ref="G245:I245"/>
    <mergeCell ref="J245:L245"/>
    <mergeCell ref="M245:N245"/>
    <mergeCell ref="O245:P245"/>
    <mergeCell ref="Q245:T245"/>
    <mergeCell ref="G246:I246"/>
    <mergeCell ref="J246:L246"/>
    <mergeCell ref="M246:N246"/>
    <mergeCell ref="O246:P246"/>
    <mergeCell ref="Q246:T246"/>
    <mergeCell ref="G247:I247"/>
    <mergeCell ref="J247:L247"/>
    <mergeCell ref="M247:N247"/>
    <mergeCell ref="O247:P247"/>
    <mergeCell ref="Q247:T247"/>
    <mergeCell ref="C250:E250"/>
    <mergeCell ref="G250:L250"/>
    <mergeCell ref="C252:E252"/>
    <mergeCell ref="G252:L252"/>
    <mergeCell ref="C254:E254"/>
    <mergeCell ref="G254:L254"/>
    <mergeCell ref="C256:E256"/>
    <mergeCell ref="G256:L256"/>
    <mergeCell ref="C258:E258"/>
    <mergeCell ref="G258:I258"/>
    <mergeCell ref="J258:L258"/>
    <mergeCell ref="M258:N258"/>
    <mergeCell ref="O258:P258"/>
    <mergeCell ref="Q258:T258"/>
    <mergeCell ref="G259:I259"/>
    <mergeCell ref="J259:L259"/>
    <mergeCell ref="M259:N259"/>
    <mergeCell ref="O259:P259"/>
    <mergeCell ref="Q259:T259"/>
    <mergeCell ref="G260:I260"/>
    <mergeCell ref="J260:L260"/>
    <mergeCell ref="M260:N260"/>
    <mergeCell ref="O260:P260"/>
    <mergeCell ref="Q260:T260"/>
    <mergeCell ref="G261:I261"/>
    <mergeCell ref="J261:L261"/>
    <mergeCell ref="M261:N261"/>
    <mergeCell ref="O261:P261"/>
    <mergeCell ref="Q261:T261"/>
    <mergeCell ref="G262:I262"/>
    <mergeCell ref="J262:L262"/>
    <mergeCell ref="M262:N262"/>
    <mergeCell ref="O262:P262"/>
    <mergeCell ref="Q262:T262"/>
    <mergeCell ref="G263:I263"/>
    <mergeCell ref="J263:L263"/>
    <mergeCell ref="M263:N263"/>
    <mergeCell ref="O263:P263"/>
    <mergeCell ref="Q263:T263"/>
    <mergeCell ref="G264:I264"/>
    <mergeCell ref="J264:L264"/>
    <mergeCell ref="M264:N264"/>
    <mergeCell ref="O264:P264"/>
    <mergeCell ref="Q264:T264"/>
    <mergeCell ref="G265:I265"/>
    <mergeCell ref="J265:L265"/>
    <mergeCell ref="M265:N265"/>
    <mergeCell ref="O265:P265"/>
    <mergeCell ref="Q265:T265"/>
    <mergeCell ref="G266:I266"/>
    <mergeCell ref="J266:L266"/>
    <mergeCell ref="M266:N266"/>
    <mergeCell ref="O266:P266"/>
    <mergeCell ref="Q266:T266"/>
    <mergeCell ref="G267:I267"/>
    <mergeCell ref="J267:L267"/>
    <mergeCell ref="M267:N267"/>
    <mergeCell ref="O267:P267"/>
    <mergeCell ref="Q267:T267"/>
    <mergeCell ref="G268:I268"/>
    <mergeCell ref="J268:L268"/>
    <mergeCell ref="M268:N268"/>
    <mergeCell ref="O268:P268"/>
    <mergeCell ref="Q268:T268"/>
    <mergeCell ref="J269:L269"/>
    <mergeCell ref="M269:N269"/>
    <mergeCell ref="O269:P269"/>
    <mergeCell ref="Q269:T269"/>
    <mergeCell ref="G270:I270"/>
    <mergeCell ref="J270:L270"/>
    <mergeCell ref="M270:N270"/>
    <mergeCell ref="O270:P270"/>
    <mergeCell ref="Q270:T270"/>
    <mergeCell ref="G271:I271"/>
    <mergeCell ref="J271:L271"/>
    <mergeCell ref="M271:N271"/>
    <mergeCell ref="O271:P271"/>
    <mergeCell ref="Q271:T271"/>
    <mergeCell ref="G134:I134"/>
    <mergeCell ref="O134:P134"/>
    <mergeCell ref="M134:N134"/>
    <mergeCell ref="J135:L135"/>
    <mergeCell ref="Q134:T134"/>
    <mergeCell ref="M146:N146"/>
    <mergeCell ref="J146:L146"/>
    <mergeCell ref="G159:I159"/>
    <mergeCell ref="J159:L159"/>
    <mergeCell ref="M159:N159"/>
    <mergeCell ref="O159:P159"/>
    <mergeCell ref="Q159:T159"/>
    <mergeCell ref="O146:P146"/>
    <mergeCell ref="Q146:T146"/>
    <mergeCell ref="G146:I146"/>
    <mergeCell ref="G195:I195"/>
    <mergeCell ref="G196:I196"/>
    <mergeCell ref="O195:P195"/>
    <mergeCell ref="G269:I269"/>
    <mergeCell ref="C274:E274"/>
    <mergeCell ref="G274:L274"/>
    <mergeCell ref="C276:E276"/>
    <mergeCell ref="G276:L276"/>
    <mergeCell ref="C278:E278"/>
    <mergeCell ref="G278:L278"/>
    <mergeCell ref="C280:E280"/>
    <mergeCell ref="G280:L280"/>
    <mergeCell ref="C282:E282"/>
    <mergeCell ref="G282:I282"/>
    <mergeCell ref="J282:L282"/>
    <mergeCell ref="G284:I284"/>
    <mergeCell ref="J284:L284"/>
    <mergeCell ref="M284:N284"/>
    <mergeCell ref="O284:P284"/>
    <mergeCell ref="Q284:T284"/>
    <mergeCell ref="M282:N282"/>
    <mergeCell ref="O282:P282"/>
    <mergeCell ref="Q282:T282"/>
    <mergeCell ref="G283:I283"/>
    <mergeCell ref="J283:L283"/>
    <mergeCell ref="M283:N283"/>
    <mergeCell ref="O283:P283"/>
    <mergeCell ref="Q283:T283"/>
    <mergeCell ref="G285:I285"/>
    <mergeCell ref="J285:L285"/>
    <mergeCell ref="M285:N285"/>
    <mergeCell ref="O285:P285"/>
    <mergeCell ref="Q285:T285"/>
    <mergeCell ref="G286:I286"/>
    <mergeCell ref="J286:L286"/>
    <mergeCell ref="M286:N286"/>
    <mergeCell ref="O286:P286"/>
    <mergeCell ref="Q286:T286"/>
    <mergeCell ref="G287:I287"/>
    <mergeCell ref="J287:L287"/>
    <mergeCell ref="M287:N287"/>
    <mergeCell ref="O287:P287"/>
    <mergeCell ref="Q287:T287"/>
    <mergeCell ref="G288:I288"/>
    <mergeCell ref="J288:L288"/>
    <mergeCell ref="M288:N288"/>
    <mergeCell ref="O288:P288"/>
    <mergeCell ref="Q288:T288"/>
    <mergeCell ref="G289:I289"/>
    <mergeCell ref="J289:L289"/>
    <mergeCell ref="M289:N289"/>
    <mergeCell ref="O289:P289"/>
    <mergeCell ref="Q289:T289"/>
    <mergeCell ref="G290:I290"/>
    <mergeCell ref="J290:L290"/>
    <mergeCell ref="M290:N290"/>
    <mergeCell ref="O290:P290"/>
    <mergeCell ref="Q290:T290"/>
    <mergeCell ref="G291:I291"/>
    <mergeCell ref="J291:L291"/>
    <mergeCell ref="M291:N291"/>
    <mergeCell ref="O291:P291"/>
    <mergeCell ref="Q291:T291"/>
    <mergeCell ref="G292:I292"/>
    <mergeCell ref="J292:L292"/>
    <mergeCell ref="M292:N292"/>
    <mergeCell ref="O292:P292"/>
    <mergeCell ref="Q292:T292"/>
    <mergeCell ref="G295:I295"/>
    <mergeCell ref="J295:L295"/>
    <mergeCell ref="M295:N295"/>
    <mergeCell ref="O295:P295"/>
    <mergeCell ref="Q295:T295"/>
    <mergeCell ref="G293:I293"/>
    <mergeCell ref="J293:L293"/>
    <mergeCell ref="M293:N293"/>
    <mergeCell ref="O293:P293"/>
    <mergeCell ref="Q293:T293"/>
    <mergeCell ref="G294:I294"/>
    <mergeCell ref="J294:L294"/>
    <mergeCell ref="M294:N294"/>
    <mergeCell ref="O294:P294"/>
    <mergeCell ref="Q294:T294"/>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6"/>
  <sheetViews>
    <sheetView showGridLines="0" tabSelected="1" zoomScale="60" zoomScaleNormal="60" workbookViewId="0">
      <pane ySplit="14" topLeftCell="A15" activePane="bottomLeft" state="frozen"/>
      <selection pane="bottomLeft" activeCell="AE9" sqref="AE9"/>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9" t="s">
        <v>29</v>
      </c>
      <c r="C2" s="139"/>
      <c r="D2" s="139"/>
      <c r="E2" s="139"/>
      <c r="F2" s="139"/>
      <c r="G2" s="139"/>
      <c r="H2" s="139"/>
      <c r="I2" s="139"/>
      <c r="J2" s="140" t="s">
        <v>396</v>
      </c>
      <c r="K2" s="140"/>
      <c r="L2" s="140"/>
      <c r="M2" s="51" t="s">
        <v>397</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141" t="s">
        <v>0</v>
      </c>
      <c r="C4" s="142"/>
      <c r="D4" s="142"/>
      <c r="E4" s="142"/>
      <c r="F4" s="142"/>
      <c r="G4" s="142"/>
      <c r="H4" s="142"/>
      <c r="I4" s="142"/>
      <c r="J4" s="142"/>
      <c r="K4" s="142"/>
      <c r="L4" s="142"/>
      <c r="M4" s="142"/>
      <c r="N4" s="142"/>
      <c r="O4" s="142"/>
      <c r="P4" s="142"/>
      <c r="Q4" s="142"/>
      <c r="R4" s="142"/>
      <c r="S4" s="142"/>
      <c r="T4" s="143"/>
    </row>
    <row r="5" spans="2:20" ht="67.75" customHeight="1" x14ac:dyDescent="0.55000000000000004">
      <c r="B5" s="126" t="s">
        <v>160</v>
      </c>
      <c r="C5" s="127"/>
      <c r="D5" s="127"/>
      <c r="E5" s="127"/>
      <c r="F5" s="127"/>
      <c r="G5" s="127"/>
      <c r="H5" s="127"/>
      <c r="I5" s="127"/>
      <c r="J5" s="127"/>
      <c r="K5" s="127"/>
      <c r="L5" s="127"/>
      <c r="M5" s="127"/>
      <c r="N5" s="127"/>
      <c r="O5" s="127"/>
      <c r="P5" s="127"/>
      <c r="Q5" s="127"/>
      <c r="R5" s="127"/>
      <c r="S5" s="127"/>
      <c r="T5" s="128"/>
    </row>
    <row r="6" spans="2:20" ht="6" customHeight="1" x14ac:dyDescent="0.55000000000000004"/>
    <row r="7" spans="2:20" ht="28.5" x14ac:dyDescent="0.95">
      <c r="B7" s="12">
        <v>1</v>
      </c>
      <c r="C7" s="135" t="s">
        <v>159</v>
      </c>
      <c r="D7" s="136"/>
      <c r="E7" s="137"/>
      <c r="F7" s="11">
        <v>1</v>
      </c>
      <c r="G7" s="138" t="s">
        <v>24</v>
      </c>
      <c r="H7" s="138"/>
      <c r="I7" s="13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6" t="s">
        <v>164</v>
      </c>
      <c r="C9" s="127"/>
      <c r="D9" s="127"/>
      <c r="E9" s="127"/>
      <c r="F9" s="127"/>
      <c r="G9" s="127"/>
      <c r="H9" s="127"/>
      <c r="I9" s="127"/>
      <c r="J9" s="127"/>
      <c r="K9" s="127"/>
      <c r="L9" s="127"/>
      <c r="M9" s="127"/>
      <c r="N9" s="127"/>
      <c r="O9" s="127"/>
      <c r="P9" s="127"/>
      <c r="Q9" s="127"/>
      <c r="R9" s="127"/>
      <c r="S9" s="127"/>
      <c r="T9" s="12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29.65" customHeight="1" x14ac:dyDescent="0.55000000000000004">
      <c r="B11" s="126" t="s">
        <v>165</v>
      </c>
      <c r="C11" s="127"/>
      <c r="D11" s="127"/>
      <c r="E11" s="127"/>
      <c r="F11" s="127"/>
      <c r="G11" s="127"/>
      <c r="H11" s="127"/>
      <c r="I11" s="127"/>
      <c r="J11" s="127"/>
      <c r="K11" s="127"/>
      <c r="L11" s="127"/>
      <c r="M11" s="127"/>
      <c r="N11" s="127"/>
      <c r="O11" s="127"/>
      <c r="P11" s="127"/>
      <c r="Q11" s="127"/>
      <c r="R11" s="127"/>
      <c r="S11" s="127"/>
      <c r="T11" s="128"/>
    </row>
    <row r="12" spans="2:20" ht="8.4"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29" t="s">
        <v>49</v>
      </c>
      <c r="C13" s="130"/>
      <c r="D13" s="130"/>
      <c r="E13" s="130"/>
      <c r="F13" s="130"/>
      <c r="G13" s="130"/>
      <c r="H13" s="130"/>
      <c r="I13" s="130"/>
      <c r="J13" s="130"/>
      <c r="K13" s="130"/>
      <c r="L13" s="130"/>
      <c r="M13" s="130"/>
      <c r="N13" s="130"/>
      <c r="O13" s="130"/>
      <c r="P13" s="130"/>
      <c r="Q13" s="130"/>
      <c r="R13" s="130"/>
      <c r="S13" s="130"/>
      <c r="T13" s="131"/>
    </row>
    <row r="14" spans="2:20" ht="22.5" x14ac:dyDescent="0.55000000000000004">
      <c r="B14" s="40" t="s">
        <v>1</v>
      </c>
      <c r="C14" s="132" t="s">
        <v>2</v>
      </c>
      <c r="D14" s="133"/>
      <c r="E14" s="134"/>
      <c r="F14" s="132" t="s">
        <v>12</v>
      </c>
      <c r="G14" s="133"/>
      <c r="H14" s="133"/>
      <c r="I14" s="133"/>
      <c r="J14" s="134"/>
      <c r="K14" s="35" t="s">
        <v>3</v>
      </c>
      <c r="L14" s="35" t="s">
        <v>4</v>
      </c>
      <c r="M14" s="36" t="s">
        <v>5</v>
      </c>
      <c r="N14" s="36" t="s">
        <v>6</v>
      </c>
      <c r="O14" s="36" t="s">
        <v>7</v>
      </c>
      <c r="P14" s="36" t="s">
        <v>8</v>
      </c>
      <c r="Q14" s="36" t="s">
        <v>9</v>
      </c>
      <c r="R14" s="36" t="s">
        <v>10</v>
      </c>
      <c r="S14" s="36" t="s">
        <v>11</v>
      </c>
      <c r="T14" s="39"/>
    </row>
    <row r="15" spans="2:20" ht="22.5" x14ac:dyDescent="0.55000000000000004">
      <c r="B15" s="123" t="s">
        <v>23</v>
      </c>
      <c r="C15" s="145" t="s">
        <v>44</v>
      </c>
      <c r="D15" s="146"/>
      <c r="E15" s="147"/>
      <c r="F15" s="145" t="s">
        <v>26</v>
      </c>
      <c r="G15" s="146"/>
      <c r="H15" s="146"/>
      <c r="I15" s="146"/>
      <c r="J15" s="147"/>
      <c r="K15" s="123" t="s">
        <v>21</v>
      </c>
      <c r="L15" s="123" t="s">
        <v>22</v>
      </c>
      <c r="M15" s="2">
        <v>95</v>
      </c>
      <c r="N15" s="2">
        <v>95</v>
      </c>
      <c r="O15" s="2">
        <v>95</v>
      </c>
      <c r="P15" s="2">
        <v>95</v>
      </c>
      <c r="Q15" s="2">
        <v>95</v>
      </c>
      <c r="R15" s="2">
        <v>95</v>
      </c>
      <c r="S15" s="2"/>
      <c r="T15" s="33"/>
    </row>
    <row r="16" spans="2:20" ht="22.5" x14ac:dyDescent="0.55000000000000004">
      <c r="B16" s="124"/>
      <c r="C16" s="117"/>
      <c r="D16" s="118"/>
      <c r="E16" s="119"/>
      <c r="F16" s="117"/>
      <c r="G16" s="118"/>
      <c r="H16" s="118"/>
      <c r="I16" s="118"/>
      <c r="J16" s="119"/>
      <c r="K16" s="124"/>
      <c r="L16" s="124"/>
      <c r="M16" s="36" t="s">
        <v>13</v>
      </c>
      <c r="N16" s="36" t="s">
        <v>14</v>
      </c>
      <c r="O16" s="36" t="s">
        <v>15</v>
      </c>
      <c r="P16" s="36" t="s">
        <v>16</v>
      </c>
      <c r="Q16" s="36" t="s">
        <v>17</v>
      </c>
      <c r="R16" s="36" t="s">
        <v>18</v>
      </c>
      <c r="S16" s="36" t="s">
        <v>19</v>
      </c>
      <c r="T16" s="36" t="s">
        <v>20</v>
      </c>
    </row>
    <row r="17" spans="2:21" ht="23" thickBot="1" x14ac:dyDescent="0.6">
      <c r="B17" s="125"/>
      <c r="C17" s="120"/>
      <c r="D17" s="121"/>
      <c r="E17" s="122"/>
      <c r="F17" s="120"/>
      <c r="G17" s="121"/>
      <c r="H17" s="121"/>
      <c r="I17" s="121"/>
      <c r="J17" s="122"/>
      <c r="K17" s="125"/>
      <c r="L17" s="125"/>
      <c r="M17" s="2">
        <v>95</v>
      </c>
      <c r="N17" s="2">
        <v>95</v>
      </c>
      <c r="O17" s="2">
        <v>95</v>
      </c>
      <c r="P17" s="2">
        <v>95</v>
      </c>
      <c r="Q17" s="2">
        <v>95</v>
      </c>
      <c r="R17" s="2">
        <v>95</v>
      </c>
      <c r="S17" s="2"/>
      <c r="T17" s="2"/>
    </row>
    <row r="18" spans="2:21" ht="22.5" x14ac:dyDescent="0.55000000000000004">
      <c r="B18" s="123" t="s">
        <v>36</v>
      </c>
      <c r="C18" s="144" t="s">
        <v>45</v>
      </c>
      <c r="D18" s="115"/>
      <c r="E18" s="116"/>
      <c r="F18" s="144" t="s">
        <v>26</v>
      </c>
      <c r="G18" s="115"/>
      <c r="H18" s="115"/>
      <c r="I18" s="115"/>
      <c r="J18" s="116"/>
      <c r="K18" s="123" t="s">
        <v>21</v>
      </c>
      <c r="L18" s="123" t="s">
        <v>22</v>
      </c>
      <c r="M18" s="36" t="s">
        <v>5</v>
      </c>
      <c r="N18" s="36" t="s">
        <v>6</v>
      </c>
      <c r="O18" s="36" t="s">
        <v>7</v>
      </c>
      <c r="P18" s="36" t="s">
        <v>8</v>
      </c>
      <c r="Q18" s="36" t="s">
        <v>9</v>
      </c>
      <c r="R18" s="36" t="s">
        <v>10</v>
      </c>
      <c r="S18" s="36" t="s">
        <v>11</v>
      </c>
      <c r="T18" s="39"/>
    </row>
    <row r="19" spans="2:21" ht="22.5" x14ac:dyDescent="0.55000000000000004">
      <c r="B19" s="124"/>
      <c r="C19" s="117"/>
      <c r="D19" s="118"/>
      <c r="E19" s="119"/>
      <c r="F19" s="117"/>
      <c r="G19" s="118"/>
      <c r="H19" s="118"/>
      <c r="I19" s="118"/>
      <c r="J19" s="119"/>
      <c r="K19" s="124"/>
      <c r="L19" s="124"/>
      <c r="M19" s="2">
        <v>100</v>
      </c>
      <c r="N19" s="2">
        <v>110</v>
      </c>
      <c r="O19" s="2">
        <v>121</v>
      </c>
      <c r="P19" s="2">
        <v>133</v>
      </c>
      <c r="Q19" s="2">
        <v>146</v>
      </c>
      <c r="R19" s="2">
        <v>160</v>
      </c>
      <c r="S19" s="2">
        <f>SUM(M19:R19)</f>
        <v>770</v>
      </c>
      <c r="T19" s="33"/>
    </row>
    <row r="20" spans="2:21" ht="22.5" x14ac:dyDescent="0.55000000000000004">
      <c r="B20" s="124"/>
      <c r="C20" s="117"/>
      <c r="D20" s="118"/>
      <c r="E20" s="119"/>
      <c r="F20" s="117"/>
      <c r="G20" s="118"/>
      <c r="H20" s="118"/>
      <c r="I20" s="118"/>
      <c r="J20" s="119"/>
      <c r="K20" s="124"/>
      <c r="L20" s="124"/>
      <c r="M20" s="36" t="s">
        <v>13</v>
      </c>
      <c r="N20" s="36" t="s">
        <v>14</v>
      </c>
      <c r="O20" s="36" t="s">
        <v>15</v>
      </c>
      <c r="P20" s="36" t="s">
        <v>16</v>
      </c>
      <c r="Q20" s="36" t="s">
        <v>17</v>
      </c>
      <c r="R20" s="36" t="s">
        <v>18</v>
      </c>
      <c r="S20" s="36" t="s">
        <v>19</v>
      </c>
      <c r="T20" s="36" t="s">
        <v>20</v>
      </c>
    </row>
    <row r="21" spans="2:21" ht="23" thickBot="1" x14ac:dyDescent="0.6">
      <c r="B21" s="125"/>
      <c r="C21" s="120"/>
      <c r="D21" s="121"/>
      <c r="E21" s="122"/>
      <c r="F21" s="120"/>
      <c r="G21" s="121"/>
      <c r="H21" s="121"/>
      <c r="I21" s="121"/>
      <c r="J21" s="122"/>
      <c r="K21" s="125"/>
      <c r="L21" s="125"/>
      <c r="M21" s="2">
        <v>176</v>
      </c>
      <c r="N21" s="2">
        <v>193</v>
      </c>
      <c r="O21" s="2">
        <v>212</v>
      </c>
      <c r="P21" s="2">
        <v>233</v>
      </c>
      <c r="Q21" s="2">
        <v>256</v>
      </c>
      <c r="R21" s="2">
        <v>281</v>
      </c>
      <c r="S21" s="2">
        <f>SUM(M21:R21)</f>
        <v>1351</v>
      </c>
      <c r="T21" s="2">
        <f>S19+S21</f>
        <v>2121</v>
      </c>
    </row>
    <row r="22" spans="2:21" ht="18" customHeight="1" x14ac:dyDescent="0.55000000000000004">
      <c r="B22" s="123" t="s">
        <v>42</v>
      </c>
      <c r="C22" s="144" t="s">
        <v>25</v>
      </c>
      <c r="D22" s="115"/>
      <c r="E22" s="116"/>
      <c r="F22" s="114" t="s">
        <v>43</v>
      </c>
      <c r="G22" s="115"/>
      <c r="H22" s="115"/>
      <c r="I22" s="115"/>
      <c r="J22" s="116"/>
      <c r="K22" s="123" t="s">
        <v>21</v>
      </c>
      <c r="L22" s="123" t="s">
        <v>22</v>
      </c>
      <c r="M22" s="36" t="s">
        <v>5</v>
      </c>
      <c r="N22" s="36" t="s">
        <v>6</v>
      </c>
      <c r="O22" s="36" t="s">
        <v>7</v>
      </c>
      <c r="P22" s="36" t="s">
        <v>8</v>
      </c>
      <c r="Q22" s="36" t="s">
        <v>9</v>
      </c>
      <c r="R22" s="36" t="s">
        <v>10</v>
      </c>
      <c r="S22" s="36" t="s">
        <v>11</v>
      </c>
      <c r="T22" s="39"/>
    </row>
    <row r="23" spans="2:21" ht="22.5" x14ac:dyDescent="0.55000000000000004">
      <c r="B23" s="124"/>
      <c r="C23" s="117"/>
      <c r="D23" s="118"/>
      <c r="E23" s="119"/>
      <c r="F23" s="117"/>
      <c r="G23" s="118"/>
      <c r="H23" s="118"/>
      <c r="I23" s="118"/>
      <c r="J23" s="119"/>
      <c r="K23" s="124"/>
      <c r="L23" s="124"/>
      <c r="M23" s="2">
        <v>9500</v>
      </c>
      <c r="N23" s="2">
        <v>10450</v>
      </c>
      <c r="O23" s="2">
        <v>11495</v>
      </c>
      <c r="P23" s="2">
        <v>12635</v>
      </c>
      <c r="Q23" s="2">
        <v>13870</v>
      </c>
      <c r="R23" s="2">
        <v>15200</v>
      </c>
      <c r="S23" s="2">
        <f>SUM(M23:R23)</f>
        <v>73150</v>
      </c>
      <c r="T23" s="33"/>
    </row>
    <row r="24" spans="2:21" ht="22.5" x14ac:dyDescent="0.55000000000000004">
      <c r="B24" s="124"/>
      <c r="C24" s="117"/>
      <c r="D24" s="118"/>
      <c r="E24" s="119"/>
      <c r="F24" s="117"/>
      <c r="G24" s="118"/>
      <c r="H24" s="118"/>
      <c r="I24" s="118"/>
      <c r="J24" s="119"/>
      <c r="K24" s="124"/>
      <c r="L24" s="124"/>
      <c r="M24" s="36" t="s">
        <v>13</v>
      </c>
      <c r="N24" s="36" t="s">
        <v>14</v>
      </c>
      <c r="O24" s="36" t="s">
        <v>15</v>
      </c>
      <c r="P24" s="36" t="s">
        <v>16</v>
      </c>
      <c r="Q24" s="36" t="s">
        <v>17</v>
      </c>
      <c r="R24" s="36" t="s">
        <v>18</v>
      </c>
      <c r="S24" s="36" t="s">
        <v>19</v>
      </c>
      <c r="T24" s="36" t="s">
        <v>20</v>
      </c>
      <c r="U24" s="3"/>
    </row>
    <row r="25" spans="2:21" ht="23" thickBot="1" x14ac:dyDescent="0.6">
      <c r="B25" s="125"/>
      <c r="C25" s="120"/>
      <c r="D25" s="121"/>
      <c r="E25" s="122"/>
      <c r="F25" s="120"/>
      <c r="G25" s="121"/>
      <c r="H25" s="121"/>
      <c r="I25" s="121"/>
      <c r="J25" s="122"/>
      <c r="K25" s="125"/>
      <c r="L25" s="125"/>
      <c r="M25" s="2">
        <v>16720</v>
      </c>
      <c r="N25" s="2">
        <v>18335</v>
      </c>
      <c r="O25" s="2">
        <v>20140</v>
      </c>
      <c r="P25" s="2">
        <v>22135</v>
      </c>
      <c r="Q25" s="2">
        <v>24320</v>
      </c>
      <c r="R25" s="2">
        <v>26695</v>
      </c>
      <c r="S25" s="2">
        <f>SUM(M25:R25)</f>
        <v>128345</v>
      </c>
      <c r="T25" s="2">
        <f>S23+S25</f>
        <v>201495</v>
      </c>
      <c r="U25" s="4"/>
    </row>
    <row r="26" spans="2:21" ht="22.5" x14ac:dyDescent="0.55000000000000004">
      <c r="B26" s="123" t="s">
        <v>47</v>
      </c>
      <c r="C26" s="114" t="s">
        <v>48</v>
      </c>
      <c r="D26" s="115"/>
      <c r="E26" s="116"/>
      <c r="F26" s="114" t="s">
        <v>56</v>
      </c>
      <c r="G26" s="115"/>
      <c r="H26" s="115"/>
      <c r="I26" s="115"/>
      <c r="J26" s="116"/>
      <c r="K26" s="123" t="s">
        <v>21</v>
      </c>
      <c r="L26" s="123" t="s">
        <v>22</v>
      </c>
      <c r="M26" s="38" t="s">
        <v>5</v>
      </c>
      <c r="N26" s="38" t="s">
        <v>6</v>
      </c>
      <c r="O26" s="38" t="s">
        <v>7</v>
      </c>
      <c r="P26" s="38" t="s">
        <v>8</v>
      </c>
      <c r="Q26" s="38" t="s">
        <v>9</v>
      </c>
      <c r="R26" s="38" t="s">
        <v>10</v>
      </c>
      <c r="S26" s="38" t="s">
        <v>11</v>
      </c>
      <c r="T26" s="39"/>
      <c r="U26" s="4"/>
    </row>
    <row r="27" spans="2:21" ht="22.5" x14ac:dyDescent="0.55000000000000004">
      <c r="B27" s="124"/>
      <c r="C27" s="117"/>
      <c r="D27" s="118"/>
      <c r="E27" s="119"/>
      <c r="F27" s="117"/>
      <c r="G27" s="118"/>
      <c r="H27" s="118"/>
      <c r="I27" s="118"/>
      <c r="J27" s="119"/>
      <c r="K27" s="124"/>
      <c r="L27" s="124"/>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24"/>
      <c r="C28" s="117"/>
      <c r="D28" s="118"/>
      <c r="E28" s="119"/>
      <c r="F28" s="117"/>
      <c r="G28" s="118"/>
      <c r="H28" s="118"/>
      <c r="I28" s="118"/>
      <c r="J28" s="119"/>
      <c r="K28" s="124"/>
      <c r="L28" s="124"/>
      <c r="M28" s="38" t="s">
        <v>13</v>
      </c>
      <c r="N28" s="38" t="s">
        <v>14</v>
      </c>
      <c r="O28" s="38" t="s">
        <v>15</v>
      </c>
      <c r="P28" s="38" t="s">
        <v>16</v>
      </c>
      <c r="Q28" s="38" t="s">
        <v>17</v>
      </c>
      <c r="R28" s="38" t="s">
        <v>18</v>
      </c>
      <c r="S28" s="38" t="s">
        <v>19</v>
      </c>
      <c r="T28" s="38" t="s">
        <v>20</v>
      </c>
      <c r="U28" s="4"/>
    </row>
    <row r="29" spans="2:21" ht="23" thickBot="1" x14ac:dyDescent="0.6">
      <c r="B29" s="125"/>
      <c r="C29" s="120"/>
      <c r="D29" s="121"/>
      <c r="E29" s="122"/>
      <c r="F29" s="120"/>
      <c r="G29" s="121"/>
      <c r="H29" s="121"/>
      <c r="I29" s="121"/>
      <c r="J29" s="122"/>
      <c r="K29" s="125"/>
      <c r="L29" s="125"/>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23" t="s">
        <v>51</v>
      </c>
      <c r="C30" s="114" t="s">
        <v>50</v>
      </c>
      <c r="D30" s="115"/>
      <c r="E30" s="116"/>
      <c r="F30" s="114" t="s">
        <v>52</v>
      </c>
      <c r="G30" s="115"/>
      <c r="H30" s="115"/>
      <c r="I30" s="115"/>
      <c r="J30" s="116"/>
      <c r="K30" s="123" t="s">
        <v>21</v>
      </c>
      <c r="L30" s="123" t="s">
        <v>22</v>
      </c>
      <c r="M30" s="38" t="s">
        <v>5</v>
      </c>
      <c r="N30" s="38" t="s">
        <v>6</v>
      </c>
      <c r="O30" s="38" t="s">
        <v>7</v>
      </c>
      <c r="P30" s="38" t="s">
        <v>8</v>
      </c>
      <c r="Q30" s="38" t="s">
        <v>9</v>
      </c>
      <c r="R30" s="38" t="s">
        <v>10</v>
      </c>
      <c r="S30" s="38" t="s">
        <v>11</v>
      </c>
      <c r="T30" s="39"/>
      <c r="U30" s="4"/>
    </row>
    <row r="31" spans="2:21" ht="22.5" x14ac:dyDescent="0.55000000000000004">
      <c r="B31" s="124"/>
      <c r="C31" s="117"/>
      <c r="D31" s="118"/>
      <c r="E31" s="119"/>
      <c r="F31" s="117"/>
      <c r="G31" s="118"/>
      <c r="H31" s="118"/>
      <c r="I31" s="118"/>
      <c r="J31" s="119"/>
      <c r="K31" s="124"/>
      <c r="L31" s="124"/>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24"/>
      <c r="C32" s="117"/>
      <c r="D32" s="118"/>
      <c r="E32" s="119"/>
      <c r="F32" s="117"/>
      <c r="G32" s="118"/>
      <c r="H32" s="118"/>
      <c r="I32" s="118"/>
      <c r="J32" s="119"/>
      <c r="K32" s="124"/>
      <c r="L32" s="124"/>
      <c r="M32" s="38" t="s">
        <v>13</v>
      </c>
      <c r="N32" s="38" t="s">
        <v>14</v>
      </c>
      <c r="O32" s="38" t="s">
        <v>15</v>
      </c>
      <c r="P32" s="38" t="s">
        <v>16</v>
      </c>
      <c r="Q32" s="38" t="s">
        <v>17</v>
      </c>
      <c r="R32" s="38" t="s">
        <v>18</v>
      </c>
      <c r="S32" s="38" t="s">
        <v>19</v>
      </c>
      <c r="T32" s="38" t="s">
        <v>20</v>
      </c>
      <c r="U32" s="4"/>
    </row>
    <row r="33" spans="2:21" ht="23" thickBot="1" x14ac:dyDescent="0.6">
      <c r="B33" s="125"/>
      <c r="C33" s="120"/>
      <c r="D33" s="121"/>
      <c r="E33" s="122"/>
      <c r="F33" s="120"/>
      <c r="G33" s="121"/>
      <c r="H33" s="121"/>
      <c r="I33" s="121"/>
      <c r="J33" s="122"/>
      <c r="K33" s="125"/>
      <c r="L33" s="125"/>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23" t="s">
        <v>54</v>
      </c>
      <c r="C34" s="114" t="s">
        <v>53</v>
      </c>
      <c r="D34" s="115"/>
      <c r="E34" s="116"/>
      <c r="F34" s="114" t="s">
        <v>55</v>
      </c>
      <c r="G34" s="115"/>
      <c r="H34" s="115"/>
      <c r="I34" s="115"/>
      <c r="J34" s="116"/>
      <c r="K34" s="123" t="s">
        <v>21</v>
      </c>
      <c r="L34" s="123" t="s">
        <v>22</v>
      </c>
      <c r="M34" s="38" t="s">
        <v>5</v>
      </c>
      <c r="N34" s="38" t="s">
        <v>6</v>
      </c>
      <c r="O34" s="38" t="s">
        <v>7</v>
      </c>
      <c r="P34" s="38" t="s">
        <v>8</v>
      </c>
      <c r="Q34" s="38" t="s">
        <v>9</v>
      </c>
      <c r="R34" s="38" t="s">
        <v>10</v>
      </c>
      <c r="S34" s="38" t="s">
        <v>11</v>
      </c>
      <c r="T34" s="39"/>
      <c r="U34" s="4"/>
    </row>
    <row r="35" spans="2:21" ht="22.5" x14ac:dyDescent="0.55000000000000004">
      <c r="B35" s="124"/>
      <c r="C35" s="117"/>
      <c r="D35" s="118"/>
      <c r="E35" s="119"/>
      <c r="F35" s="117"/>
      <c r="G35" s="118"/>
      <c r="H35" s="118"/>
      <c r="I35" s="118"/>
      <c r="J35" s="119"/>
      <c r="K35" s="124"/>
      <c r="L35" s="124"/>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24"/>
      <c r="C36" s="117"/>
      <c r="D36" s="118"/>
      <c r="E36" s="119"/>
      <c r="F36" s="117"/>
      <c r="G36" s="118"/>
      <c r="H36" s="118"/>
      <c r="I36" s="118"/>
      <c r="J36" s="119"/>
      <c r="K36" s="124"/>
      <c r="L36" s="124"/>
      <c r="M36" s="38" t="s">
        <v>13</v>
      </c>
      <c r="N36" s="38" t="s">
        <v>14</v>
      </c>
      <c r="O36" s="38" t="s">
        <v>15</v>
      </c>
      <c r="P36" s="38" t="s">
        <v>16</v>
      </c>
      <c r="Q36" s="38" t="s">
        <v>17</v>
      </c>
      <c r="R36" s="38" t="s">
        <v>18</v>
      </c>
      <c r="S36" s="38" t="s">
        <v>19</v>
      </c>
      <c r="T36" s="38" t="s">
        <v>20</v>
      </c>
      <c r="U36" s="4"/>
    </row>
    <row r="37" spans="2:21" ht="23" thickBot="1" x14ac:dyDescent="0.6">
      <c r="B37" s="125"/>
      <c r="C37" s="120"/>
      <c r="D37" s="121"/>
      <c r="E37" s="122"/>
      <c r="F37" s="120"/>
      <c r="G37" s="121"/>
      <c r="H37" s="121"/>
      <c r="I37" s="121"/>
      <c r="J37" s="122"/>
      <c r="K37" s="125"/>
      <c r="L37" s="125"/>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23" t="s">
        <v>57</v>
      </c>
      <c r="C38" s="114" t="s">
        <v>58</v>
      </c>
      <c r="D38" s="115"/>
      <c r="E38" s="116"/>
      <c r="F38" s="114" t="s">
        <v>59</v>
      </c>
      <c r="G38" s="115"/>
      <c r="H38" s="115"/>
      <c r="I38" s="115"/>
      <c r="J38" s="116"/>
      <c r="K38" s="123" t="s">
        <v>21</v>
      </c>
      <c r="L38" s="123" t="s">
        <v>22</v>
      </c>
      <c r="M38" s="38" t="s">
        <v>5</v>
      </c>
      <c r="N38" s="38" t="s">
        <v>6</v>
      </c>
      <c r="O38" s="38" t="s">
        <v>7</v>
      </c>
      <c r="P38" s="38" t="s">
        <v>8</v>
      </c>
      <c r="Q38" s="38" t="s">
        <v>9</v>
      </c>
      <c r="R38" s="38" t="s">
        <v>10</v>
      </c>
      <c r="S38" s="38" t="s">
        <v>11</v>
      </c>
      <c r="T38" s="39"/>
      <c r="U38" s="4"/>
    </row>
    <row r="39" spans="2:21" ht="22.5" x14ac:dyDescent="0.55000000000000004">
      <c r="B39" s="124"/>
      <c r="C39" s="117"/>
      <c r="D39" s="118"/>
      <c r="E39" s="119"/>
      <c r="F39" s="117"/>
      <c r="G39" s="118"/>
      <c r="H39" s="118"/>
      <c r="I39" s="118"/>
      <c r="J39" s="119"/>
      <c r="K39" s="124"/>
      <c r="L39" s="124"/>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24"/>
      <c r="C40" s="117"/>
      <c r="D40" s="118"/>
      <c r="E40" s="119"/>
      <c r="F40" s="117"/>
      <c r="G40" s="118"/>
      <c r="H40" s="118"/>
      <c r="I40" s="118"/>
      <c r="J40" s="119"/>
      <c r="K40" s="124"/>
      <c r="L40" s="124"/>
      <c r="M40" s="38" t="s">
        <v>13</v>
      </c>
      <c r="N40" s="38" t="s">
        <v>14</v>
      </c>
      <c r="O40" s="38" t="s">
        <v>15</v>
      </c>
      <c r="P40" s="38" t="s">
        <v>16</v>
      </c>
      <c r="Q40" s="38" t="s">
        <v>17</v>
      </c>
      <c r="R40" s="38" t="s">
        <v>18</v>
      </c>
      <c r="S40" s="38" t="s">
        <v>19</v>
      </c>
      <c r="T40" s="38" t="s">
        <v>20</v>
      </c>
      <c r="U40" s="4"/>
    </row>
    <row r="41" spans="2:21" ht="23" thickBot="1" x14ac:dyDescent="0.6">
      <c r="B41" s="125"/>
      <c r="C41" s="120"/>
      <c r="D41" s="121"/>
      <c r="E41" s="122"/>
      <c r="F41" s="120"/>
      <c r="G41" s="121"/>
      <c r="H41" s="121"/>
      <c r="I41" s="121"/>
      <c r="J41" s="122"/>
      <c r="K41" s="125"/>
      <c r="L41" s="125"/>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23" t="s">
        <v>61</v>
      </c>
      <c r="C42" s="114" t="s">
        <v>62</v>
      </c>
      <c r="D42" s="115"/>
      <c r="E42" s="116"/>
      <c r="F42" s="114" t="s">
        <v>63</v>
      </c>
      <c r="G42" s="115"/>
      <c r="H42" s="115"/>
      <c r="I42" s="115"/>
      <c r="J42" s="116"/>
      <c r="K42" s="123" t="s">
        <v>21</v>
      </c>
      <c r="L42" s="123" t="s">
        <v>22</v>
      </c>
      <c r="M42" s="38" t="s">
        <v>5</v>
      </c>
      <c r="N42" s="38" t="s">
        <v>6</v>
      </c>
      <c r="O42" s="38" t="s">
        <v>7</v>
      </c>
      <c r="P42" s="38" t="s">
        <v>8</v>
      </c>
      <c r="Q42" s="38" t="s">
        <v>9</v>
      </c>
      <c r="R42" s="38" t="s">
        <v>10</v>
      </c>
      <c r="S42" s="38" t="s">
        <v>11</v>
      </c>
      <c r="T42" s="39"/>
      <c r="U42" s="4"/>
    </row>
    <row r="43" spans="2:21" ht="22.5" x14ac:dyDescent="0.55000000000000004">
      <c r="B43" s="124"/>
      <c r="C43" s="117"/>
      <c r="D43" s="118"/>
      <c r="E43" s="119"/>
      <c r="F43" s="117"/>
      <c r="G43" s="118"/>
      <c r="H43" s="118"/>
      <c r="I43" s="118"/>
      <c r="J43" s="119"/>
      <c r="K43" s="124"/>
      <c r="L43" s="124"/>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24"/>
      <c r="C44" s="117"/>
      <c r="D44" s="118"/>
      <c r="E44" s="119"/>
      <c r="F44" s="117"/>
      <c r="G44" s="118"/>
      <c r="H44" s="118"/>
      <c r="I44" s="118"/>
      <c r="J44" s="119"/>
      <c r="K44" s="124"/>
      <c r="L44" s="124"/>
      <c r="M44" s="38" t="s">
        <v>13</v>
      </c>
      <c r="N44" s="38" t="s">
        <v>14</v>
      </c>
      <c r="O44" s="38" t="s">
        <v>15</v>
      </c>
      <c r="P44" s="38" t="s">
        <v>16</v>
      </c>
      <c r="Q44" s="38" t="s">
        <v>17</v>
      </c>
      <c r="R44" s="38" t="s">
        <v>18</v>
      </c>
      <c r="S44" s="38" t="s">
        <v>19</v>
      </c>
      <c r="T44" s="38" t="s">
        <v>20</v>
      </c>
      <c r="U44" s="4"/>
    </row>
    <row r="45" spans="2:21" ht="22.5" x14ac:dyDescent="0.55000000000000004">
      <c r="B45" s="125"/>
      <c r="C45" s="120"/>
      <c r="D45" s="121"/>
      <c r="E45" s="122"/>
      <c r="F45" s="120"/>
      <c r="G45" s="121"/>
      <c r="H45" s="121"/>
      <c r="I45" s="121"/>
      <c r="J45" s="122"/>
      <c r="K45" s="125"/>
      <c r="L45" s="125"/>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23" t="s">
        <v>64</v>
      </c>
      <c r="C47" s="114" t="s">
        <v>65</v>
      </c>
      <c r="D47" s="115"/>
      <c r="E47" s="116"/>
      <c r="F47" s="114" t="s">
        <v>66</v>
      </c>
      <c r="G47" s="115"/>
      <c r="H47" s="115"/>
      <c r="I47" s="115"/>
      <c r="J47" s="116"/>
      <c r="K47" s="123" t="s">
        <v>21</v>
      </c>
      <c r="L47" s="123" t="s">
        <v>22</v>
      </c>
      <c r="M47" s="38" t="s">
        <v>5</v>
      </c>
      <c r="N47" s="38" t="s">
        <v>6</v>
      </c>
      <c r="O47" s="38" t="s">
        <v>7</v>
      </c>
      <c r="P47" s="38" t="s">
        <v>8</v>
      </c>
      <c r="Q47" s="38" t="s">
        <v>9</v>
      </c>
      <c r="R47" s="38" t="s">
        <v>10</v>
      </c>
      <c r="S47" s="38" t="s">
        <v>11</v>
      </c>
      <c r="T47" s="39"/>
      <c r="U47" s="4"/>
    </row>
    <row r="48" spans="2:21" ht="22.5" x14ac:dyDescent="0.55000000000000004">
      <c r="B48" s="124"/>
      <c r="C48" s="117"/>
      <c r="D48" s="118"/>
      <c r="E48" s="119"/>
      <c r="F48" s="117"/>
      <c r="G48" s="118"/>
      <c r="H48" s="118"/>
      <c r="I48" s="118"/>
      <c r="J48" s="119"/>
      <c r="K48" s="124"/>
      <c r="L48" s="124"/>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24"/>
      <c r="C49" s="117"/>
      <c r="D49" s="118"/>
      <c r="E49" s="119"/>
      <c r="F49" s="117"/>
      <c r="G49" s="118"/>
      <c r="H49" s="118"/>
      <c r="I49" s="118"/>
      <c r="J49" s="119"/>
      <c r="K49" s="124"/>
      <c r="L49" s="124"/>
      <c r="M49" s="38" t="s">
        <v>13</v>
      </c>
      <c r="N49" s="38" t="s">
        <v>14</v>
      </c>
      <c r="O49" s="38" t="s">
        <v>15</v>
      </c>
      <c r="P49" s="38" t="s">
        <v>16</v>
      </c>
      <c r="Q49" s="38" t="s">
        <v>17</v>
      </c>
      <c r="R49" s="38" t="s">
        <v>18</v>
      </c>
      <c r="S49" s="38" t="s">
        <v>19</v>
      </c>
      <c r="T49" s="38" t="s">
        <v>20</v>
      </c>
      <c r="U49" s="4"/>
    </row>
    <row r="50" spans="2:21" ht="23" thickBot="1" x14ac:dyDescent="0.6">
      <c r="B50" s="125"/>
      <c r="C50" s="120"/>
      <c r="D50" s="121"/>
      <c r="E50" s="122"/>
      <c r="F50" s="120"/>
      <c r="G50" s="121"/>
      <c r="H50" s="121"/>
      <c r="I50" s="121"/>
      <c r="J50" s="122"/>
      <c r="K50" s="125"/>
      <c r="L50" s="125"/>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23" t="s">
        <v>74</v>
      </c>
      <c r="C51" s="114" t="s">
        <v>68</v>
      </c>
      <c r="D51" s="115"/>
      <c r="E51" s="116"/>
      <c r="F51" s="114" t="s">
        <v>67</v>
      </c>
      <c r="G51" s="115"/>
      <c r="H51" s="115"/>
      <c r="I51" s="115"/>
      <c r="J51" s="116"/>
      <c r="K51" s="123" t="s">
        <v>21</v>
      </c>
      <c r="L51" s="123" t="s">
        <v>22</v>
      </c>
      <c r="M51" s="38" t="s">
        <v>5</v>
      </c>
      <c r="N51" s="38" t="s">
        <v>6</v>
      </c>
      <c r="O51" s="38" t="s">
        <v>7</v>
      </c>
      <c r="P51" s="38" t="s">
        <v>8</v>
      </c>
      <c r="Q51" s="38" t="s">
        <v>9</v>
      </c>
      <c r="R51" s="38" t="s">
        <v>10</v>
      </c>
      <c r="S51" s="38" t="s">
        <v>11</v>
      </c>
      <c r="T51" s="39"/>
      <c r="U51" s="4"/>
    </row>
    <row r="52" spans="2:21" ht="22.5" x14ac:dyDescent="0.55000000000000004">
      <c r="B52" s="124"/>
      <c r="C52" s="117"/>
      <c r="D52" s="118"/>
      <c r="E52" s="119"/>
      <c r="F52" s="117"/>
      <c r="G52" s="118"/>
      <c r="H52" s="118"/>
      <c r="I52" s="118"/>
      <c r="J52" s="119"/>
      <c r="K52" s="124"/>
      <c r="L52" s="124"/>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24"/>
      <c r="C53" s="117"/>
      <c r="D53" s="118"/>
      <c r="E53" s="119"/>
      <c r="F53" s="117"/>
      <c r="G53" s="118"/>
      <c r="H53" s="118"/>
      <c r="I53" s="118"/>
      <c r="J53" s="119"/>
      <c r="K53" s="124"/>
      <c r="L53" s="124"/>
      <c r="M53" s="38" t="s">
        <v>13</v>
      </c>
      <c r="N53" s="38" t="s">
        <v>14</v>
      </c>
      <c r="O53" s="38" t="s">
        <v>15</v>
      </c>
      <c r="P53" s="38" t="s">
        <v>16</v>
      </c>
      <c r="Q53" s="38" t="s">
        <v>17</v>
      </c>
      <c r="R53" s="38" t="s">
        <v>18</v>
      </c>
      <c r="S53" s="38" t="s">
        <v>19</v>
      </c>
      <c r="T53" s="38" t="s">
        <v>20</v>
      </c>
    </row>
    <row r="54" spans="2:21" ht="28.25" customHeight="1" thickBot="1" x14ac:dyDescent="0.6">
      <c r="B54" s="125"/>
      <c r="C54" s="120"/>
      <c r="D54" s="121"/>
      <c r="E54" s="122"/>
      <c r="F54" s="120"/>
      <c r="G54" s="121"/>
      <c r="H54" s="121"/>
      <c r="I54" s="121"/>
      <c r="J54" s="122"/>
      <c r="K54" s="125"/>
      <c r="L54" s="125"/>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23" t="s">
        <v>75</v>
      </c>
      <c r="C55" s="114" t="s">
        <v>70</v>
      </c>
      <c r="D55" s="115"/>
      <c r="E55" s="116"/>
      <c r="F55" s="114" t="s">
        <v>71</v>
      </c>
      <c r="G55" s="115"/>
      <c r="H55" s="115"/>
      <c r="I55" s="115"/>
      <c r="J55" s="116"/>
      <c r="K55" s="123" t="s">
        <v>21</v>
      </c>
      <c r="L55" s="123" t="s">
        <v>22</v>
      </c>
      <c r="M55" s="38" t="s">
        <v>5</v>
      </c>
      <c r="N55" s="38" t="s">
        <v>6</v>
      </c>
      <c r="O55" s="38" t="s">
        <v>7</v>
      </c>
      <c r="P55" s="38" t="s">
        <v>8</v>
      </c>
      <c r="Q55" s="38" t="s">
        <v>9</v>
      </c>
      <c r="R55" s="38" t="s">
        <v>10</v>
      </c>
      <c r="S55" s="38" t="s">
        <v>11</v>
      </c>
      <c r="T55" s="39"/>
    </row>
    <row r="56" spans="2:21" ht="22.5" x14ac:dyDescent="0.55000000000000004">
      <c r="B56" s="124"/>
      <c r="C56" s="117"/>
      <c r="D56" s="118"/>
      <c r="E56" s="119"/>
      <c r="F56" s="117"/>
      <c r="G56" s="118"/>
      <c r="H56" s="118"/>
      <c r="I56" s="118"/>
      <c r="J56" s="119"/>
      <c r="K56" s="124"/>
      <c r="L56" s="124"/>
      <c r="M56" s="49"/>
      <c r="N56" s="49">
        <v>900</v>
      </c>
      <c r="O56" s="49"/>
      <c r="P56" s="49"/>
      <c r="Q56" s="49"/>
      <c r="R56" s="49"/>
      <c r="S56" s="2">
        <f>SUM(M56:R56)</f>
        <v>900</v>
      </c>
      <c r="T56" s="33"/>
    </row>
    <row r="57" spans="2:21" ht="22.5" x14ac:dyDescent="0.55000000000000004">
      <c r="B57" s="124"/>
      <c r="C57" s="117"/>
      <c r="D57" s="118"/>
      <c r="E57" s="119"/>
      <c r="F57" s="117"/>
      <c r="G57" s="118"/>
      <c r="H57" s="118"/>
      <c r="I57" s="118"/>
      <c r="J57" s="119"/>
      <c r="K57" s="124"/>
      <c r="L57" s="124"/>
      <c r="M57" s="38" t="s">
        <v>13</v>
      </c>
      <c r="N57" s="38" t="s">
        <v>14</v>
      </c>
      <c r="O57" s="38" t="s">
        <v>15</v>
      </c>
      <c r="P57" s="38" t="s">
        <v>16</v>
      </c>
      <c r="Q57" s="38" t="s">
        <v>17</v>
      </c>
      <c r="R57" s="38" t="s">
        <v>18</v>
      </c>
      <c r="S57" s="38" t="s">
        <v>19</v>
      </c>
      <c r="T57" s="38" t="s">
        <v>20</v>
      </c>
    </row>
    <row r="58" spans="2:21" ht="23" thickBot="1" x14ac:dyDescent="0.6">
      <c r="B58" s="125"/>
      <c r="C58" s="120"/>
      <c r="D58" s="121"/>
      <c r="E58" s="122"/>
      <c r="F58" s="120"/>
      <c r="G58" s="121"/>
      <c r="H58" s="121"/>
      <c r="I58" s="121"/>
      <c r="J58" s="122"/>
      <c r="K58" s="125"/>
      <c r="L58" s="125"/>
      <c r="M58" s="49"/>
      <c r="N58" s="49"/>
      <c r="O58" s="49"/>
      <c r="P58" s="49"/>
      <c r="Q58" s="49"/>
      <c r="R58" s="49"/>
      <c r="S58" s="2">
        <f>SUM(M58:R58)</f>
        <v>0</v>
      </c>
      <c r="T58" s="2">
        <f>S56+S58</f>
        <v>900</v>
      </c>
    </row>
    <row r="59" spans="2:21" ht="22.5" x14ac:dyDescent="0.55000000000000004">
      <c r="B59" s="123" t="s">
        <v>76</v>
      </c>
      <c r="C59" s="114" t="s">
        <v>72</v>
      </c>
      <c r="D59" s="115"/>
      <c r="E59" s="116"/>
      <c r="F59" s="114" t="s">
        <v>78</v>
      </c>
      <c r="G59" s="115"/>
      <c r="H59" s="115"/>
      <c r="I59" s="115"/>
      <c r="J59" s="116"/>
      <c r="K59" s="123" t="s">
        <v>21</v>
      </c>
      <c r="L59" s="123" t="s">
        <v>22</v>
      </c>
      <c r="M59" s="38" t="s">
        <v>5</v>
      </c>
      <c r="N59" s="38" t="s">
        <v>6</v>
      </c>
      <c r="O59" s="38" t="s">
        <v>7</v>
      </c>
      <c r="P59" s="38" t="s">
        <v>8</v>
      </c>
      <c r="Q59" s="38" t="s">
        <v>9</v>
      </c>
      <c r="R59" s="38" t="s">
        <v>10</v>
      </c>
      <c r="S59" s="38" t="s">
        <v>11</v>
      </c>
      <c r="T59" s="39"/>
    </row>
    <row r="60" spans="2:21" ht="22.5" x14ac:dyDescent="0.55000000000000004">
      <c r="B60" s="124"/>
      <c r="C60" s="117"/>
      <c r="D60" s="118"/>
      <c r="E60" s="119"/>
      <c r="F60" s="117"/>
      <c r="G60" s="118"/>
      <c r="H60" s="118"/>
      <c r="I60" s="118"/>
      <c r="J60" s="119"/>
      <c r="K60" s="124"/>
      <c r="L60" s="124"/>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24"/>
      <c r="C61" s="117"/>
      <c r="D61" s="118"/>
      <c r="E61" s="119"/>
      <c r="F61" s="117"/>
      <c r="G61" s="118"/>
      <c r="H61" s="118"/>
      <c r="I61" s="118"/>
      <c r="J61" s="119"/>
      <c r="K61" s="124"/>
      <c r="L61" s="124"/>
      <c r="M61" s="38" t="s">
        <v>13</v>
      </c>
      <c r="N61" s="38" t="s">
        <v>14</v>
      </c>
      <c r="O61" s="38" t="s">
        <v>15</v>
      </c>
      <c r="P61" s="38" t="s">
        <v>16</v>
      </c>
      <c r="Q61" s="38" t="s">
        <v>17</v>
      </c>
      <c r="R61" s="38" t="s">
        <v>18</v>
      </c>
      <c r="S61" s="38" t="s">
        <v>19</v>
      </c>
      <c r="T61" s="38" t="s">
        <v>20</v>
      </c>
    </row>
    <row r="62" spans="2:21" ht="23" thickBot="1" x14ac:dyDescent="0.6">
      <c r="B62" s="125"/>
      <c r="C62" s="120"/>
      <c r="D62" s="121"/>
      <c r="E62" s="122"/>
      <c r="F62" s="120"/>
      <c r="G62" s="121"/>
      <c r="H62" s="121"/>
      <c r="I62" s="121"/>
      <c r="J62" s="122"/>
      <c r="K62" s="125"/>
      <c r="L62" s="125"/>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23" t="s">
        <v>77</v>
      </c>
      <c r="C63" s="114" t="s">
        <v>73</v>
      </c>
      <c r="D63" s="115"/>
      <c r="E63" s="116"/>
      <c r="F63" s="114" t="s">
        <v>79</v>
      </c>
      <c r="G63" s="115"/>
      <c r="H63" s="115"/>
      <c r="I63" s="115"/>
      <c r="J63" s="116"/>
      <c r="K63" s="123" t="s">
        <v>21</v>
      </c>
      <c r="L63" s="123" t="s">
        <v>22</v>
      </c>
      <c r="M63" s="38" t="s">
        <v>5</v>
      </c>
      <c r="N63" s="38" t="s">
        <v>6</v>
      </c>
      <c r="O63" s="38" t="s">
        <v>7</v>
      </c>
      <c r="P63" s="38" t="s">
        <v>8</v>
      </c>
      <c r="Q63" s="38" t="s">
        <v>9</v>
      </c>
      <c r="R63" s="38" t="s">
        <v>10</v>
      </c>
      <c r="S63" s="38" t="s">
        <v>11</v>
      </c>
      <c r="T63" s="39"/>
    </row>
    <row r="64" spans="2:21" ht="22.5" x14ac:dyDescent="0.55000000000000004">
      <c r="B64" s="124"/>
      <c r="C64" s="117"/>
      <c r="D64" s="118"/>
      <c r="E64" s="119"/>
      <c r="F64" s="117"/>
      <c r="G64" s="118"/>
      <c r="H64" s="118"/>
      <c r="I64" s="118"/>
      <c r="J64" s="119"/>
      <c r="K64" s="124"/>
      <c r="L64" s="124"/>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24"/>
      <c r="C65" s="117"/>
      <c r="D65" s="118"/>
      <c r="E65" s="119"/>
      <c r="F65" s="117"/>
      <c r="G65" s="118"/>
      <c r="H65" s="118"/>
      <c r="I65" s="118"/>
      <c r="J65" s="119"/>
      <c r="K65" s="124"/>
      <c r="L65" s="124"/>
      <c r="M65" s="38" t="s">
        <v>13</v>
      </c>
      <c r="N65" s="38" t="s">
        <v>14</v>
      </c>
      <c r="O65" s="38" t="s">
        <v>15</v>
      </c>
      <c r="P65" s="38" t="s">
        <v>16</v>
      </c>
      <c r="Q65" s="38" t="s">
        <v>17</v>
      </c>
      <c r="R65" s="38" t="s">
        <v>18</v>
      </c>
      <c r="S65" s="38" t="s">
        <v>19</v>
      </c>
      <c r="T65" s="38" t="s">
        <v>20</v>
      </c>
    </row>
    <row r="66" spans="2:20" ht="22.5" x14ac:dyDescent="0.55000000000000004">
      <c r="B66" s="125"/>
      <c r="C66" s="120"/>
      <c r="D66" s="121"/>
      <c r="E66" s="122"/>
      <c r="F66" s="120"/>
      <c r="G66" s="121"/>
      <c r="H66" s="121"/>
      <c r="I66" s="121"/>
      <c r="J66" s="122"/>
      <c r="K66" s="125"/>
      <c r="L66" s="125"/>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23" t="s">
        <v>80</v>
      </c>
      <c r="C69" s="114" t="s">
        <v>86</v>
      </c>
      <c r="D69" s="115"/>
      <c r="E69" s="116"/>
      <c r="F69" s="114" t="s">
        <v>85</v>
      </c>
      <c r="G69" s="115"/>
      <c r="H69" s="115"/>
      <c r="I69" s="115"/>
      <c r="J69" s="116"/>
      <c r="K69" s="123" t="s">
        <v>21</v>
      </c>
      <c r="L69" s="123" t="s">
        <v>22</v>
      </c>
      <c r="M69" s="43" t="s">
        <v>5</v>
      </c>
      <c r="N69" s="43" t="s">
        <v>6</v>
      </c>
      <c r="O69" s="43" t="s">
        <v>7</v>
      </c>
      <c r="P69" s="43" t="s">
        <v>8</v>
      </c>
      <c r="Q69" s="43" t="s">
        <v>9</v>
      </c>
      <c r="R69" s="43" t="s">
        <v>10</v>
      </c>
      <c r="S69" s="43" t="s">
        <v>11</v>
      </c>
      <c r="T69" s="39"/>
    </row>
    <row r="70" spans="2:20" ht="22.5" x14ac:dyDescent="0.55000000000000004">
      <c r="B70" s="124"/>
      <c r="C70" s="117"/>
      <c r="D70" s="118"/>
      <c r="E70" s="119"/>
      <c r="F70" s="117"/>
      <c r="G70" s="118"/>
      <c r="H70" s="118"/>
      <c r="I70" s="118"/>
      <c r="J70" s="119"/>
      <c r="K70" s="124"/>
      <c r="L70" s="124"/>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24"/>
      <c r="C71" s="117"/>
      <c r="D71" s="118"/>
      <c r="E71" s="119"/>
      <c r="F71" s="117"/>
      <c r="G71" s="118"/>
      <c r="H71" s="118"/>
      <c r="I71" s="118"/>
      <c r="J71" s="119"/>
      <c r="K71" s="124"/>
      <c r="L71" s="124"/>
      <c r="M71" s="43" t="s">
        <v>13</v>
      </c>
      <c r="N71" s="43" t="s">
        <v>14</v>
      </c>
      <c r="O71" s="43" t="s">
        <v>15</v>
      </c>
      <c r="P71" s="43" t="s">
        <v>16</v>
      </c>
      <c r="Q71" s="43" t="s">
        <v>17</v>
      </c>
      <c r="R71" s="43" t="s">
        <v>18</v>
      </c>
      <c r="S71" s="43" t="s">
        <v>19</v>
      </c>
      <c r="T71" s="43" t="s">
        <v>20</v>
      </c>
    </row>
    <row r="72" spans="2:20" ht="23" thickBot="1" x14ac:dyDescent="0.6">
      <c r="B72" s="125"/>
      <c r="C72" s="120"/>
      <c r="D72" s="121"/>
      <c r="E72" s="122"/>
      <c r="F72" s="120"/>
      <c r="G72" s="121"/>
      <c r="H72" s="121"/>
      <c r="I72" s="121"/>
      <c r="J72" s="122"/>
      <c r="K72" s="125"/>
      <c r="L72" s="125"/>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23" t="s">
        <v>81</v>
      </c>
      <c r="C73" s="114" t="s">
        <v>87</v>
      </c>
      <c r="D73" s="115"/>
      <c r="E73" s="116"/>
      <c r="F73" s="114" t="s">
        <v>89</v>
      </c>
      <c r="G73" s="115"/>
      <c r="H73" s="115"/>
      <c r="I73" s="115"/>
      <c r="J73" s="116"/>
      <c r="K73" s="123" t="s">
        <v>21</v>
      </c>
      <c r="L73" s="123" t="s">
        <v>22</v>
      </c>
      <c r="M73" s="43" t="s">
        <v>5</v>
      </c>
      <c r="N73" s="43" t="s">
        <v>6</v>
      </c>
      <c r="O73" s="43" t="s">
        <v>7</v>
      </c>
      <c r="P73" s="43" t="s">
        <v>8</v>
      </c>
      <c r="Q73" s="43" t="s">
        <v>9</v>
      </c>
      <c r="R73" s="43" t="s">
        <v>10</v>
      </c>
      <c r="S73" s="43" t="s">
        <v>11</v>
      </c>
      <c r="T73" s="39"/>
    </row>
    <row r="74" spans="2:20" ht="22.5" x14ac:dyDescent="0.55000000000000004">
      <c r="B74" s="124"/>
      <c r="C74" s="117"/>
      <c r="D74" s="118"/>
      <c r="E74" s="119"/>
      <c r="F74" s="117"/>
      <c r="G74" s="118"/>
      <c r="H74" s="118"/>
      <c r="I74" s="118"/>
      <c r="J74" s="119"/>
      <c r="K74" s="124"/>
      <c r="L74" s="124"/>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24"/>
      <c r="C75" s="117"/>
      <c r="D75" s="118"/>
      <c r="E75" s="119"/>
      <c r="F75" s="117"/>
      <c r="G75" s="118"/>
      <c r="H75" s="118"/>
      <c r="I75" s="118"/>
      <c r="J75" s="119"/>
      <c r="K75" s="124"/>
      <c r="L75" s="124"/>
      <c r="M75" s="43" t="s">
        <v>13</v>
      </c>
      <c r="N75" s="43" t="s">
        <v>14</v>
      </c>
      <c r="O75" s="43" t="s">
        <v>15</v>
      </c>
      <c r="P75" s="43" t="s">
        <v>16</v>
      </c>
      <c r="Q75" s="43" t="s">
        <v>17</v>
      </c>
      <c r="R75" s="43" t="s">
        <v>18</v>
      </c>
      <c r="S75" s="43" t="s">
        <v>19</v>
      </c>
      <c r="T75" s="43" t="s">
        <v>20</v>
      </c>
    </row>
    <row r="76" spans="2:20" ht="23" thickBot="1" x14ac:dyDescent="0.6">
      <c r="B76" s="125"/>
      <c r="C76" s="120"/>
      <c r="D76" s="121"/>
      <c r="E76" s="122"/>
      <c r="F76" s="120"/>
      <c r="G76" s="121"/>
      <c r="H76" s="121"/>
      <c r="I76" s="121"/>
      <c r="J76" s="122"/>
      <c r="K76" s="125"/>
      <c r="L76" s="125"/>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23" t="s">
        <v>82</v>
      </c>
      <c r="C77" s="114" t="s">
        <v>88</v>
      </c>
      <c r="D77" s="115"/>
      <c r="E77" s="116"/>
      <c r="F77" s="114" t="s">
        <v>90</v>
      </c>
      <c r="G77" s="115"/>
      <c r="H77" s="115"/>
      <c r="I77" s="115"/>
      <c r="J77" s="116"/>
      <c r="K77" s="123" t="s">
        <v>21</v>
      </c>
      <c r="L77" s="123" t="s">
        <v>22</v>
      </c>
      <c r="M77" s="43" t="s">
        <v>5</v>
      </c>
      <c r="N77" s="43" t="s">
        <v>6</v>
      </c>
      <c r="O77" s="43" t="s">
        <v>7</v>
      </c>
      <c r="P77" s="43" t="s">
        <v>8</v>
      </c>
      <c r="Q77" s="43" t="s">
        <v>9</v>
      </c>
      <c r="R77" s="43" t="s">
        <v>10</v>
      </c>
      <c r="S77" s="43" t="s">
        <v>11</v>
      </c>
      <c r="T77" s="39"/>
    </row>
    <row r="78" spans="2:20" ht="22.5" x14ac:dyDescent="0.55000000000000004">
      <c r="B78" s="124"/>
      <c r="C78" s="117"/>
      <c r="D78" s="118"/>
      <c r="E78" s="119"/>
      <c r="F78" s="117"/>
      <c r="G78" s="118"/>
      <c r="H78" s="118"/>
      <c r="I78" s="118"/>
      <c r="J78" s="119"/>
      <c r="K78" s="124"/>
      <c r="L78" s="124"/>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24"/>
      <c r="C79" s="117"/>
      <c r="D79" s="118"/>
      <c r="E79" s="119"/>
      <c r="F79" s="117"/>
      <c r="G79" s="118"/>
      <c r="H79" s="118"/>
      <c r="I79" s="118"/>
      <c r="J79" s="119"/>
      <c r="K79" s="124"/>
      <c r="L79" s="124"/>
      <c r="M79" s="43" t="s">
        <v>13</v>
      </c>
      <c r="N79" s="43" t="s">
        <v>14</v>
      </c>
      <c r="O79" s="43" t="s">
        <v>15</v>
      </c>
      <c r="P79" s="43" t="s">
        <v>16</v>
      </c>
      <c r="Q79" s="43" t="s">
        <v>17</v>
      </c>
      <c r="R79" s="43" t="s">
        <v>18</v>
      </c>
      <c r="S79" s="43" t="s">
        <v>19</v>
      </c>
      <c r="T79" s="43" t="s">
        <v>20</v>
      </c>
    </row>
    <row r="80" spans="2:20" ht="23" thickBot="1" x14ac:dyDescent="0.6">
      <c r="B80" s="125"/>
      <c r="C80" s="120"/>
      <c r="D80" s="121"/>
      <c r="E80" s="122"/>
      <c r="F80" s="120"/>
      <c r="G80" s="121"/>
      <c r="H80" s="121"/>
      <c r="I80" s="121"/>
      <c r="J80" s="122"/>
      <c r="K80" s="125"/>
      <c r="L80" s="125"/>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23" t="s">
        <v>83</v>
      </c>
      <c r="C81" s="114" t="s">
        <v>91</v>
      </c>
      <c r="D81" s="115"/>
      <c r="E81" s="116"/>
      <c r="F81" s="114" t="s">
        <v>93</v>
      </c>
      <c r="G81" s="115"/>
      <c r="H81" s="115"/>
      <c r="I81" s="115"/>
      <c r="J81" s="116"/>
      <c r="K81" s="123" t="s">
        <v>21</v>
      </c>
      <c r="L81" s="123" t="s">
        <v>22</v>
      </c>
      <c r="M81" s="43" t="s">
        <v>5</v>
      </c>
      <c r="N81" s="43" t="s">
        <v>6</v>
      </c>
      <c r="O81" s="43" t="s">
        <v>7</v>
      </c>
      <c r="P81" s="43" t="s">
        <v>8</v>
      </c>
      <c r="Q81" s="43" t="s">
        <v>9</v>
      </c>
      <c r="R81" s="43" t="s">
        <v>10</v>
      </c>
      <c r="S81" s="43" t="s">
        <v>11</v>
      </c>
      <c r="T81" s="39"/>
    </row>
    <row r="82" spans="2:20" ht="22.5" x14ac:dyDescent="0.55000000000000004">
      <c r="B82" s="124"/>
      <c r="C82" s="117"/>
      <c r="D82" s="118"/>
      <c r="E82" s="119"/>
      <c r="F82" s="117"/>
      <c r="G82" s="118"/>
      <c r="H82" s="118"/>
      <c r="I82" s="118"/>
      <c r="J82" s="119"/>
      <c r="K82" s="124"/>
      <c r="L82" s="124"/>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24"/>
      <c r="C83" s="117"/>
      <c r="D83" s="118"/>
      <c r="E83" s="119"/>
      <c r="F83" s="117"/>
      <c r="G83" s="118"/>
      <c r="H83" s="118"/>
      <c r="I83" s="118"/>
      <c r="J83" s="119"/>
      <c r="K83" s="124"/>
      <c r="L83" s="124"/>
      <c r="M83" s="43" t="s">
        <v>13</v>
      </c>
      <c r="N83" s="43" t="s">
        <v>14</v>
      </c>
      <c r="O83" s="43" t="s">
        <v>15</v>
      </c>
      <c r="P83" s="43" t="s">
        <v>16</v>
      </c>
      <c r="Q83" s="43" t="s">
        <v>17</v>
      </c>
      <c r="R83" s="43" t="s">
        <v>18</v>
      </c>
      <c r="S83" s="43" t="s">
        <v>19</v>
      </c>
      <c r="T83" s="43" t="s">
        <v>20</v>
      </c>
    </row>
    <row r="84" spans="2:20" ht="23" thickBot="1" x14ac:dyDescent="0.6">
      <c r="B84" s="125"/>
      <c r="C84" s="120"/>
      <c r="D84" s="121"/>
      <c r="E84" s="122"/>
      <c r="F84" s="120"/>
      <c r="G84" s="121"/>
      <c r="H84" s="121"/>
      <c r="I84" s="121"/>
      <c r="J84" s="122"/>
      <c r="K84" s="125"/>
      <c r="L84" s="125"/>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23" t="s">
        <v>84</v>
      </c>
      <c r="C85" s="114" t="s">
        <v>92</v>
      </c>
      <c r="D85" s="115"/>
      <c r="E85" s="116"/>
      <c r="F85" s="114" t="s">
        <v>94</v>
      </c>
      <c r="G85" s="115"/>
      <c r="H85" s="115"/>
      <c r="I85" s="115"/>
      <c r="J85" s="116"/>
      <c r="K85" s="123" t="s">
        <v>21</v>
      </c>
      <c r="L85" s="123" t="s">
        <v>22</v>
      </c>
      <c r="M85" s="43" t="s">
        <v>5</v>
      </c>
      <c r="N85" s="43" t="s">
        <v>6</v>
      </c>
      <c r="O85" s="43" t="s">
        <v>7</v>
      </c>
      <c r="P85" s="43" t="s">
        <v>8</v>
      </c>
      <c r="Q85" s="43" t="s">
        <v>9</v>
      </c>
      <c r="R85" s="43" t="s">
        <v>10</v>
      </c>
      <c r="S85" s="43" t="s">
        <v>11</v>
      </c>
      <c r="T85" s="39"/>
    </row>
    <row r="86" spans="2:20" ht="22.5" x14ac:dyDescent="0.55000000000000004">
      <c r="B86" s="124"/>
      <c r="C86" s="117"/>
      <c r="D86" s="118"/>
      <c r="E86" s="119"/>
      <c r="F86" s="117"/>
      <c r="G86" s="118"/>
      <c r="H86" s="118"/>
      <c r="I86" s="118"/>
      <c r="J86" s="119"/>
      <c r="K86" s="124"/>
      <c r="L86" s="124"/>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24"/>
      <c r="C87" s="117"/>
      <c r="D87" s="118"/>
      <c r="E87" s="119"/>
      <c r="F87" s="117"/>
      <c r="G87" s="118"/>
      <c r="H87" s="118"/>
      <c r="I87" s="118"/>
      <c r="J87" s="119"/>
      <c r="K87" s="124"/>
      <c r="L87" s="124"/>
      <c r="M87" s="43" t="s">
        <v>13</v>
      </c>
      <c r="N87" s="43" t="s">
        <v>14</v>
      </c>
      <c r="O87" s="43" t="s">
        <v>15</v>
      </c>
      <c r="P87" s="43" t="s">
        <v>16</v>
      </c>
      <c r="Q87" s="43" t="s">
        <v>17</v>
      </c>
      <c r="R87" s="43" t="s">
        <v>18</v>
      </c>
      <c r="S87" s="43" t="s">
        <v>19</v>
      </c>
      <c r="T87" s="43" t="s">
        <v>20</v>
      </c>
    </row>
    <row r="88" spans="2:20" ht="22.5" x14ac:dyDescent="0.55000000000000004">
      <c r="B88" s="125"/>
      <c r="C88" s="120"/>
      <c r="D88" s="121"/>
      <c r="E88" s="122"/>
      <c r="F88" s="120"/>
      <c r="G88" s="121"/>
      <c r="H88" s="121"/>
      <c r="I88" s="121"/>
      <c r="J88" s="122"/>
      <c r="K88" s="125"/>
      <c r="L88" s="125"/>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48" t="s">
        <v>171</v>
      </c>
      <c r="C90" s="149"/>
      <c r="D90" s="149"/>
      <c r="E90" s="149"/>
      <c r="F90" s="149"/>
      <c r="G90" s="149"/>
      <c r="H90" s="149"/>
      <c r="I90" s="149"/>
      <c r="J90" s="149"/>
      <c r="K90" s="149"/>
      <c r="L90" s="149"/>
      <c r="M90" s="149"/>
      <c r="N90" s="149"/>
      <c r="O90" s="149"/>
      <c r="P90" s="149"/>
      <c r="Q90" s="149"/>
      <c r="R90" s="149"/>
      <c r="S90" s="149"/>
      <c r="T90" s="150"/>
    </row>
    <row r="94" spans="2:20" ht="22.5" x14ac:dyDescent="0.55000000000000004">
      <c r="C94" s="46" t="s">
        <v>69</v>
      </c>
    </row>
    <row r="96" spans="2:20" ht="22.5" x14ac:dyDescent="0.55000000000000004">
      <c r="M96" s="48"/>
      <c r="N96" s="46" t="s">
        <v>60</v>
      </c>
      <c r="O96" s="46"/>
      <c r="P96" s="46"/>
      <c r="Q96" s="46"/>
      <c r="R96" s="46"/>
    </row>
  </sheetData>
  <mergeCells count="102">
    <mergeCell ref="B90:T90"/>
    <mergeCell ref="B85:B88"/>
    <mergeCell ref="C85:E88"/>
    <mergeCell ref="F85:J88"/>
    <mergeCell ref="K85:K88"/>
    <mergeCell ref="L85:L88"/>
    <mergeCell ref="B81:B84"/>
    <mergeCell ref="C81:E84"/>
    <mergeCell ref="F81:J84"/>
    <mergeCell ref="K81:K84"/>
    <mergeCell ref="L81:L84"/>
    <mergeCell ref="B77:B80"/>
    <mergeCell ref="C77:E80"/>
    <mergeCell ref="F77:J80"/>
    <mergeCell ref="K77:K80"/>
    <mergeCell ref="L77:L80"/>
    <mergeCell ref="B73:B76"/>
    <mergeCell ref="C73:E76"/>
    <mergeCell ref="F73:J76"/>
    <mergeCell ref="K73:K76"/>
    <mergeCell ref="L73:L76"/>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K34:K37"/>
    <mergeCell ref="L34:L37"/>
    <mergeCell ref="B30:B33"/>
    <mergeCell ref="C30:E33"/>
    <mergeCell ref="F30:J33"/>
    <mergeCell ref="K30:K33"/>
    <mergeCell ref="L30:L33"/>
    <mergeCell ref="B9:T9"/>
    <mergeCell ref="B11:T11"/>
    <mergeCell ref="B13:T13"/>
    <mergeCell ref="C14:E14"/>
    <mergeCell ref="F14:J14"/>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activeCell="Y7" sqref="Y7"/>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9" t="s">
        <v>29</v>
      </c>
      <c r="C2" s="139"/>
      <c r="D2" s="139"/>
      <c r="E2" s="139"/>
      <c r="F2" s="139"/>
      <c r="G2" s="139"/>
      <c r="H2" s="139"/>
      <c r="I2" s="139"/>
      <c r="J2" s="154" t="str">
        <f>A①_入力!J2</f>
        <v>3-3</v>
      </c>
      <c r="K2" s="154"/>
      <c r="L2" s="154"/>
      <c r="M2" s="51" t="str">
        <f>A①_入力!M2</f>
        <v>第3-3問_売上関連のPL・BS・CF・資金計画（その３-3）</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55" t="s">
        <v>0</v>
      </c>
      <c r="C4" s="155"/>
      <c r="D4" s="155"/>
      <c r="E4" s="155"/>
      <c r="F4" s="155"/>
      <c r="G4" s="155"/>
      <c r="H4" s="155"/>
      <c r="I4" s="155"/>
      <c r="J4" s="155"/>
      <c r="K4" s="155"/>
      <c r="L4" s="155"/>
      <c r="M4" s="155"/>
      <c r="N4" s="155"/>
      <c r="O4" s="155"/>
      <c r="P4" s="155"/>
      <c r="Q4" s="155"/>
      <c r="R4" s="155"/>
      <c r="S4" s="155"/>
      <c r="T4" s="155"/>
    </row>
    <row r="5" spans="2:20" ht="46.75" customHeight="1" x14ac:dyDescent="0.55000000000000004">
      <c r="B5" s="156" t="s">
        <v>30</v>
      </c>
      <c r="C5" s="156"/>
      <c r="D5" s="156"/>
      <c r="E5" s="156"/>
      <c r="F5" s="156"/>
      <c r="G5" s="156"/>
      <c r="H5" s="156"/>
      <c r="I5" s="156"/>
      <c r="J5" s="156"/>
      <c r="K5" s="156"/>
      <c r="L5" s="156"/>
      <c r="M5" s="156"/>
      <c r="N5" s="156"/>
      <c r="O5" s="156"/>
      <c r="P5" s="156"/>
      <c r="Q5" s="156"/>
      <c r="R5" s="156"/>
      <c r="S5" s="156"/>
      <c r="T5" s="156"/>
    </row>
    <row r="6" spans="2:20" ht="7.75" customHeight="1" x14ac:dyDescent="0.55000000000000004"/>
    <row r="7" spans="2:20" ht="28.5" x14ac:dyDescent="0.95">
      <c r="B7" s="12">
        <v>1</v>
      </c>
      <c r="C7" s="152" t="s">
        <v>159</v>
      </c>
      <c r="D7" s="152"/>
      <c r="E7" s="152"/>
      <c r="F7" s="11">
        <f>A①_入力!F7</f>
        <v>1</v>
      </c>
      <c r="G7" s="138" t="str">
        <f>A①_入力!G7</f>
        <v>解説</v>
      </c>
      <c r="H7" s="138"/>
      <c r="I7" s="138"/>
    </row>
    <row r="8" spans="2:20" ht="5.4" customHeight="1" x14ac:dyDescent="0.55000000000000004"/>
    <row r="9" spans="2:20" ht="124" customHeight="1" x14ac:dyDescent="0.55000000000000004">
      <c r="B9" s="153" t="s">
        <v>166</v>
      </c>
      <c r="C9" s="153"/>
      <c r="D9" s="153"/>
      <c r="E9" s="153"/>
      <c r="F9" s="153"/>
      <c r="G9" s="153"/>
      <c r="H9" s="153"/>
      <c r="I9" s="153"/>
      <c r="J9" s="153"/>
      <c r="K9" s="153"/>
      <c r="L9" s="153"/>
      <c r="M9" s="153"/>
      <c r="N9" s="153"/>
      <c r="O9" s="153"/>
      <c r="P9" s="153"/>
      <c r="Q9" s="153"/>
      <c r="R9" s="153"/>
      <c r="S9" s="153"/>
      <c r="T9" s="153"/>
    </row>
    <row r="10" spans="2:20" ht="11.5" customHeight="1" x14ac:dyDescent="0.55000000000000004"/>
    <row r="11" spans="2:20" ht="152" customHeight="1" x14ac:dyDescent="0.55000000000000004">
      <c r="B11" s="126" t="s">
        <v>165</v>
      </c>
      <c r="C11" s="127"/>
      <c r="D11" s="127"/>
      <c r="E11" s="127"/>
      <c r="F11" s="127"/>
      <c r="G11" s="127"/>
      <c r="H11" s="127"/>
      <c r="I11" s="127"/>
      <c r="J11" s="127"/>
      <c r="K11" s="127"/>
      <c r="L11" s="127"/>
      <c r="M11" s="127"/>
      <c r="N11" s="127"/>
      <c r="O11" s="127"/>
      <c r="P11" s="127"/>
      <c r="Q11" s="127"/>
      <c r="R11" s="127"/>
      <c r="S11" s="127"/>
      <c r="T11" s="128"/>
    </row>
    <row r="12" spans="2:20" ht="4.25" customHeight="1" x14ac:dyDescent="0.55000000000000004"/>
    <row r="13" spans="2:20" ht="11.5" customHeight="1" thickBot="1" x14ac:dyDescent="0.6"/>
    <row r="14" spans="2:20" ht="29" thickBot="1" x14ac:dyDescent="0.6">
      <c r="B14" s="157" t="s">
        <v>100</v>
      </c>
      <c r="C14" s="130"/>
      <c r="D14" s="130"/>
      <c r="E14" s="130"/>
      <c r="F14" s="130"/>
      <c r="G14" s="130"/>
      <c r="H14" s="130"/>
      <c r="I14" s="130"/>
      <c r="J14" s="130"/>
      <c r="K14" s="130"/>
      <c r="L14" s="130"/>
      <c r="M14" s="130"/>
      <c r="N14" s="130"/>
      <c r="O14" s="130"/>
      <c r="P14" s="130"/>
      <c r="Q14" s="130"/>
      <c r="R14" s="130"/>
      <c r="S14" s="130"/>
      <c r="T14" s="158"/>
    </row>
    <row r="15" spans="2:20" ht="22.5" x14ac:dyDescent="0.55000000000000004">
      <c r="B15" s="40" t="s">
        <v>1</v>
      </c>
      <c r="C15" s="132" t="s">
        <v>2</v>
      </c>
      <c r="D15" s="133"/>
      <c r="E15" s="134"/>
      <c r="F15" s="132" t="s">
        <v>12</v>
      </c>
      <c r="G15" s="133"/>
      <c r="H15" s="133"/>
      <c r="I15" s="133"/>
      <c r="J15" s="134"/>
      <c r="K15" s="35" t="s">
        <v>3</v>
      </c>
      <c r="L15" s="35" t="s">
        <v>4</v>
      </c>
      <c r="M15" s="36" t="s">
        <v>5</v>
      </c>
      <c r="N15" s="36" t="s">
        <v>6</v>
      </c>
      <c r="O15" s="36" t="s">
        <v>7</v>
      </c>
      <c r="P15" s="36" t="s">
        <v>8</v>
      </c>
      <c r="Q15" s="36" t="s">
        <v>9</v>
      </c>
      <c r="R15" s="36" t="s">
        <v>10</v>
      </c>
      <c r="S15" s="36" t="s">
        <v>11</v>
      </c>
      <c r="T15" s="39"/>
    </row>
    <row r="16" spans="2:20" ht="21.65" customHeight="1" x14ac:dyDescent="0.55000000000000004">
      <c r="B16" s="123" t="s">
        <v>23</v>
      </c>
      <c r="C16" s="145" t="s">
        <v>44</v>
      </c>
      <c r="D16" s="146"/>
      <c r="E16" s="147"/>
      <c r="F16" s="151" t="s">
        <v>98</v>
      </c>
      <c r="G16" s="146"/>
      <c r="H16" s="146"/>
      <c r="I16" s="146"/>
      <c r="J16" s="147"/>
      <c r="K16" s="123" t="s">
        <v>21</v>
      </c>
      <c r="L16" s="123"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24"/>
      <c r="C17" s="117"/>
      <c r="D17" s="118"/>
      <c r="E17" s="119"/>
      <c r="F17" s="117"/>
      <c r="G17" s="118"/>
      <c r="H17" s="118"/>
      <c r="I17" s="118"/>
      <c r="J17" s="119"/>
      <c r="K17" s="124"/>
      <c r="L17" s="124"/>
      <c r="M17" s="36" t="s">
        <v>13</v>
      </c>
      <c r="N17" s="36" t="s">
        <v>14</v>
      </c>
      <c r="O17" s="36" t="s">
        <v>15</v>
      </c>
      <c r="P17" s="36" t="s">
        <v>16</v>
      </c>
      <c r="Q17" s="36" t="s">
        <v>17</v>
      </c>
      <c r="R17" s="36" t="s">
        <v>18</v>
      </c>
      <c r="S17" s="36" t="s">
        <v>19</v>
      </c>
      <c r="T17" s="36" t="s">
        <v>20</v>
      </c>
    </row>
    <row r="18" spans="2:20" ht="21.65" customHeight="1" thickBot="1" x14ac:dyDescent="0.6">
      <c r="B18" s="125"/>
      <c r="C18" s="120"/>
      <c r="D18" s="121"/>
      <c r="E18" s="122"/>
      <c r="F18" s="120"/>
      <c r="G18" s="121"/>
      <c r="H18" s="121"/>
      <c r="I18" s="121"/>
      <c r="J18" s="122"/>
      <c r="K18" s="125"/>
      <c r="L18" s="125"/>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23" t="s">
        <v>36</v>
      </c>
      <c r="C19" s="144" t="s">
        <v>45</v>
      </c>
      <c r="D19" s="115"/>
      <c r="E19" s="116"/>
      <c r="F19" s="144" t="s">
        <v>99</v>
      </c>
      <c r="G19" s="115"/>
      <c r="H19" s="115"/>
      <c r="I19" s="115"/>
      <c r="J19" s="116"/>
      <c r="K19" s="123"/>
      <c r="L19" s="123" t="s">
        <v>46</v>
      </c>
      <c r="M19" s="36" t="s">
        <v>5</v>
      </c>
      <c r="N19" s="36" t="s">
        <v>6</v>
      </c>
      <c r="O19" s="36" t="s">
        <v>7</v>
      </c>
      <c r="P19" s="36" t="s">
        <v>8</v>
      </c>
      <c r="Q19" s="36" t="s">
        <v>9</v>
      </c>
      <c r="R19" s="36" t="s">
        <v>10</v>
      </c>
      <c r="S19" s="36" t="s">
        <v>11</v>
      </c>
      <c r="T19" s="39"/>
    </row>
    <row r="20" spans="2:20" ht="22.5" x14ac:dyDescent="0.55000000000000004">
      <c r="B20" s="124"/>
      <c r="C20" s="117"/>
      <c r="D20" s="118"/>
      <c r="E20" s="119"/>
      <c r="F20" s="117"/>
      <c r="G20" s="118"/>
      <c r="H20" s="118"/>
      <c r="I20" s="118"/>
      <c r="J20" s="119"/>
      <c r="K20" s="124"/>
      <c r="L20" s="124"/>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24"/>
      <c r="C21" s="117"/>
      <c r="D21" s="118"/>
      <c r="E21" s="119"/>
      <c r="F21" s="117"/>
      <c r="G21" s="118"/>
      <c r="H21" s="118"/>
      <c r="I21" s="118"/>
      <c r="J21" s="119"/>
      <c r="K21" s="124"/>
      <c r="L21" s="124"/>
      <c r="M21" s="36" t="s">
        <v>13</v>
      </c>
      <c r="N21" s="36" t="s">
        <v>14</v>
      </c>
      <c r="O21" s="36" t="s">
        <v>15</v>
      </c>
      <c r="P21" s="36" t="s">
        <v>16</v>
      </c>
      <c r="Q21" s="36" t="s">
        <v>17</v>
      </c>
      <c r="R21" s="36" t="s">
        <v>18</v>
      </c>
      <c r="S21" s="36" t="s">
        <v>19</v>
      </c>
      <c r="T21" s="36" t="s">
        <v>20</v>
      </c>
    </row>
    <row r="22" spans="2:20" ht="23" thickBot="1" x14ac:dyDescent="0.6">
      <c r="B22" s="125"/>
      <c r="C22" s="120"/>
      <c r="D22" s="121"/>
      <c r="E22" s="122"/>
      <c r="F22" s="120"/>
      <c r="G22" s="121"/>
      <c r="H22" s="121"/>
      <c r="I22" s="121"/>
      <c r="J22" s="122"/>
      <c r="K22" s="125"/>
      <c r="L22" s="125"/>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23" t="s">
        <v>42</v>
      </c>
      <c r="C23" s="144" t="s">
        <v>25</v>
      </c>
      <c r="D23" s="115"/>
      <c r="E23" s="116"/>
      <c r="F23" s="144" t="s">
        <v>99</v>
      </c>
      <c r="G23" s="115"/>
      <c r="H23" s="115"/>
      <c r="I23" s="115"/>
      <c r="J23" s="116"/>
      <c r="K23" s="123" t="s">
        <v>21</v>
      </c>
      <c r="L23" s="123" t="s">
        <v>22</v>
      </c>
      <c r="M23" s="36" t="s">
        <v>5</v>
      </c>
      <c r="N23" s="36" t="s">
        <v>6</v>
      </c>
      <c r="O23" s="36" t="s">
        <v>7</v>
      </c>
      <c r="P23" s="36" t="s">
        <v>8</v>
      </c>
      <c r="Q23" s="36" t="s">
        <v>9</v>
      </c>
      <c r="R23" s="36" t="s">
        <v>10</v>
      </c>
      <c r="S23" s="36" t="s">
        <v>11</v>
      </c>
      <c r="T23" s="39"/>
    </row>
    <row r="24" spans="2:20" ht="22.5" x14ac:dyDescent="0.55000000000000004">
      <c r="B24" s="124"/>
      <c r="C24" s="117"/>
      <c r="D24" s="118"/>
      <c r="E24" s="119"/>
      <c r="F24" s="117"/>
      <c r="G24" s="118"/>
      <c r="H24" s="118"/>
      <c r="I24" s="118"/>
      <c r="J24" s="119"/>
      <c r="K24" s="124"/>
      <c r="L24" s="124"/>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24"/>
      <c r="C25" s="117"/>
      <c r="D25" s="118"/>
      <c r="E25" s="119"/>
      <c r="F25" s="117"/>
      <c r="G25" s="118"/>
      <c r="H25" s="118"/>
      <c r="I25" s="118"/>
      <c r="J25" s="119"/>
      <c r="K25" s="124"/>
      <c r="L25" s="124"/>
      <c r="M25" s="36" t="s">
        <v>13</v>
      </c>
      <c r="N25" s="36" t="s">
        <v>14</v>
      </c>
      <c r="O25" s="36" t="s">
        <v>15</v>
      </c>
      <c r="P25" s="36" t="s">
        <v>16</v>
      </c>
      <c r="Q25" s="36" t="s">
        <v>17</v>
      </c>
      <c r="R25" s="36" t="s">
        <v>18</v>
      </c>
      <c r="S25" s="36" t="s">
        <v>19</v>
      </c>
      <c r="T25" s="36" t="s">
        <v>20</v>
      </c>
    </row>
    <row r="26" spans="2:20" ht="35.4" customHeight="1" thickBot="1" x14ac:dyDescent="0.6">
      <c r="B26" s="125"/>
      <c r="C26" s="120"/>
      <c r="D26" s="121"/>
      <c r="E26" s="122"/>
      <c r="F26" s="120"/>
      <c r="G26" s="121"/>
      <c r="H26" s="121"/>
      <c r="I26" s="121"/>
      <c r="J26" s="122"/>
      <c r="K26" s="125"/>
      <c r="L26" s="125"/>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23" t="s">
        <v>95</v>
      </c>
      <c r="C27" s="114" t="s">
        <v>96</v>
      </c>
      <c r="D27" s="115"/>
      <c r="E27" s="116"/>
      <c r="F27" s="114" t="s">
        <v>97</v>
      </c>
      <c r="G27" s="115"/>
      <c r="H27" s="115"/>
      <c r="I27" s="115"/>
      <c r="J27" s="116"/>
      <c r="K27" s="123" t="s">
        <v>21</v>
      </c>
      <c r="L27" s="123" t="s">
        <v>22</v>
      </c>
      <c r="M27" s="43" t="s">
        <v>5</v>
      </c>
      <c r="N27" s="43" t="s">
        <v>6</v>
      </c>
      <c r="O27" s="43" t="s">
        <v>7</v>
      </c>
      <c r="P27" s="43" t="s">
        <v>8</v>
      </c>
      <c r="Q27" s="43" t="s">
        <v>9</v>
      </c>
      <c r="R27" s="43" t="s">
        <v>10</v>
      </c>
      <c r="S27" s="43" t="s">
        <v>11</v>
      </c>
      <c r="T27" s="39"/>
    </row>
    <row r="28" spans="2:20" ht="35.4" customHeight="1" x14ac:dyDescent="0.55000000000000004">
      <c r="B28" s="124"/>
      <c r="C28" s="117"/>
      <c r="D28" s="118"/>
      <c r="E28" s="119"/>
      <c r="F28" s="117"/>
      <c r="G28" s="118"/>
      <c r="H28" s="118"/>
      <c r="I28" s="118"/>
      <c r="J28" s="119"/>
      <c r="K28" s="124"/>
      <c r="L28" s="124"/>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24"/>
      <c r="C29" s="117"/>
      <c r="D29" s="118"/>
      <c r="E29" s="119"/>
      <c r="F29" s="117"/>
      <c r="G29" s="118"/>
      <c r="H29" s="118"/>
      <c r="I29" s="118"/>
      <c r="J29" s="119"/>
      <c r="K29" s="124"/>
      <c r="L29" s="124"/>
      <c r="M29" s="43" t="s">
        <v>13</v>
      </c>
      <c r="N29" s="43" t="s">
        <v>14</v>
      </c>
      <c r="O29" s="43" t="s">
        <v>15</v>
      </c>
      <c r="P29" s="43" t="s">
        <v>16</v>
      </c>
      <c r="Q29" s="43" t="s">
        <v>17</v>
      </c>
      <c r="R29" s="43" t="s">
        <v>18</v>
      </c>
      <c r="S29" s="43" t="s">
        <v>19</v>
      </c>
      <c r="T29" s="43" t="s">
        <v>20</v>
      </c>
    </row>
    <row r="30" spans="2:20" ht="35.4" customHeight="1" x14ac:dyDescent="0.55000000000000004">
      <c r="B30" s="125"/>
      <c r="C30" s="120"/>
      <c r="D30" s="121"/>
      <c r="E30" s="122"/>
      <c r="F30" s="120"/>
      <c r="G30" s="121"/>
      <c r="H30" s="121"/>
      <c r="I30" s="121"/>
      <c r="J30" s="122"/>
      <c r="K30" s="125"/>
      <c r="L30" s="125"/>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48" t="s">
        <v>168</v>
      </c>
      <c r="C33" s="149"/>
      <c r="D33" s="149"/>
      <c r="E33" s="149"/>
      <c r="F33" s="149"/>
      <c r="G33" s="149"/>
      <c r="H33" s="149"/>
      <c r="I33" s="149"/>
      <c r="J33" s="149"/>
      <c r="K33" s="149"/>
      <c r="L33" s="149"/>
      <c r="M33" s="149"/>
      <c r="N33" s="149"/>
      <c r="O33" s="149"/>
      <c r="P33" s="149"/>
      <c r="Q33" s="149"/>
      <c r="R33" s="149"/>
      <c r="S33" s="149"/>
      <c r="T33" s="150"/>
    </row>
    <row r="35" spans="2:20" ht="18" thickBot="1" x14ac:dyDescent="0.6"/>
    <row r="36" spans="2:20" ht="29" thickBot="1" x14ac:dyDescent="0.6">
      <c r="B36" s="157" t="s">
        <v>101</v>
      </c>
      <c r="C36" s="130"/>
      <c r="D36" s="130"/>
      <c r="E36" s="130"/>
      <c r="F36" s="130"/>
      <c r="G36" s="130"/>
      <c r="H36" s="130"/>
      <c r="I36" s="130"/>
      <c r="J36" s="130"/>
      <c r="K36" s="130"/>
      <c r="L36" s="130"/>
      <c r="M36" s="130"/>
      <c r="N36" s="130"/>
      <c r="O36" s="130"/>
      <c r="P36" s="130"/>
      <c r="Q36" s="130"/>
      <c r="R36" s="130"/>
      <c r="S36" s="130"/>
      <c r="T36" s="158"/>
    </row>
    <row r="37" spans="2:20" ht="18" thickBot="1" x14ac:dyDescent="0.6">
      <c r="B37" s="40" t="s">
        <v>1</v>
      </c>
      <c r="C37" s="132" t="s">
        <v>2</v>
      </c>
      <c r="D37" s="133"/>
      <c r="E37" s="134"/>
      <c r="F37" s="132" t="s">
        <v>12</v>
      </c>
      <c r="G37" s="133"/>
      <c r="H37" s="133"/>
      <c r="I37" s="133"/>
      <c r="J37" s="134"/>
      <c r="K37" s="42" t="s">
        <v>3</v>
      </c>
      <c r="L37" s="42" t="s">
        <v>4</v>
      </c>
    </row>
    <row r="38" spans="2:20" ht="22.5" x14ac:dyDescent="0.55000000000000004">
      <c r="B38" s="123" t="s">
        <v>102</v>
      </c>
      <c r="C38" s="144" t="s">
        <v>103</v>
      </c>
      <c r="D38" s="115"/>
      <c r="E38" s="116"/>
      <c r="F38" s="114" t="s">
        <v>104</v>
      </c>
      <c r="G38" s="115"/>
      <c r="H38" s="115"/>
      <c r="I38" s="115"/>
      <c r="J38" s="116"/>
      <c r="K38" s="123" t="s">
        <v>21</v>
      </c>
      <c r="L38" s="123" t="s">
        <v>22</v>
      </c>
      <c r="M38" s="43" t="s">
        <v>5</v>
      </c>
      <c r="N38" s="43" t="s">
        <v>6</v>
      </c>
      <c r="O38" s="43" t="s">
        <v>7</v>
      </c>
      <c r="P38" s="43" t="s">
        <v>8</v>
      </c>
      <c r="Q38" s="43" t="s">
        <v>9</v>
      </c>
      <c r="R38" s="43" t="s">
        <v>10</v>
      </c>
      <c r="S38" s="43" t="s">
        <v>11</v>
      </c>
      <c r="T38" s="39"/>
    </row>
    <row r="39" spans="2:20" ht="22.5" x14ac:dyDescent="0.55000000000000004">
      <c r="B39" s="124"/>
      <c r="C39" s="117"/>
      <c r="D39" s="118"/>
      <c r="E39" s="119"/>
      <c r="F39" s="117"/>
      <c r="G39" s="118"/>
      <c r="H39" s="118"/>
      <c r="I39" s="118"/>
      <c r="J39" s="119"/>
      <c r="K39" s="124"/>
      <c r="L39" s="124"/>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24"/>
      <c r="C40" s="117"/>
      <c r="D40" s="118"/>
      <c r="E40" s="119"/>
      <c r="F40" s="117"/>
      <c r="G40" s="118"/>
      <c r="H40" s="118"/>
      <c r="I40" s="118"/>
      <c r="J40" s="119"/>
      <c r="K40" s="124"/>
      <c r="L40" s="124"/>
      <c r="M40" s="43" t="s">
        <v>13</v>
      </c>
      <c r="N40" s="43" t="s">
        <v>14</v>
      </c>
      <c r="O40" s="43" t="s">
        <v>15</v>
      </c>
      <c r="P40" s="43" t="s">
        <v>16</v>
      </c>
      <c r="Q40" s="43" t="s">
        <v>17</v>
      </c>
      <c r="R40" s="43" t="s">
        <v>18</v>
      </c>
      <c r="S40" s="43" t="s">
        <v>19</v>
      </c>
      <c r="T40" s="43" t="s">
        <v>20</v>
      </c>
    </row>
    <row r="41" spans="2:20" ht="22.5" x14ac:dyDescent="0.55000000000000004">
      <c r="B41" s="125"/>
      <c r="C41" s="120"/>
      <c r="D41" s="121"/>
      <c r="E41" s="122"/>
      <c r="F41" s="120"/>
      <c r="G41" s="121"/>
      <c r="H41" s="121"/>
      <c r="I41" s="121"/>
      <c r="J41" s="122"/>
      <c r="K41" s="125"/>
      <c r="L41" s="125"/>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23" t="s">
        <v>54</v>
      </c>
      <c r="C43" s="144" t="s">
        <v>105</v>
      </c>
      <c r="D43" s="115"/>
      <c r="E43" s="116"/>
      <c r="F43" s="114" t="s">
        <v>104</v>
      </c>
      <c r="G43" s="115"/>
      <c r="H43" s="115"/>
      <c r="I43" s="115"/>
      <c r="J43" s="116"/>
      <c r="K43" s="123" t="s">
        <v>21</v>
      </c>
      <c r="L43" s="123" t="s">
        <v>22</v>
      </c>
      <c r="M43" s="43" t="s">
        <v>5</v>
      </c>
      <c r="N43" s="43" t="s">
        <v>6</v>
      </c>
      <c r="O43" s="43" t="s">
        <v>7</v>
      </c>
      <c r="P43" s="43" t="s">
        <v>8</v>
      </c>
      <c r="Q43" s="43" t="s">
        <v>9</v>
      </c>
      <c r="R43" s="43" t="s">
        <v>10</v>
      </c>
      <c r="S43" s="43" t="s">
        <v>11</v>
      </c>
      <c r="T43" s="39"/>
    </row>
    <row r="44" spans="2:20" ht="22.5" x14ac:dyDescent="0.55000000000000004">
      <c r="B44" s="124"/>
      <c r="C44" s="117"/>
      <c r="D44" s="118"/>
      <c r="E44" s="119"/>
      <c r="F44" s="117"/>
      <c r="G44" s="118"/>
      <c r="H44" s="118"/>
      <c r="I44" s="118"/>
      <c r="J44" s="119"/>
      <c r="K44" s="124"/>
      <c r="L44" s="124"/>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24"/>
      <c r="C45" s="117"/>
      <c r="D45" s="118"/>
      <c r="E45" s="119"/>
      <c r="F45" s="117"/>
      <c r="G45" s="118"/>
      <c r="H45" s="118"/>
      <c r="I45" s="118"/>
      <c r="J45" s="119"/>
      <c r="K45" s="124"/>
      <c r="L45" s="124"/>
      <c r="M45" s="43" t="s">
        <v>13</v>
      </c>
      <c r="N45" s="43" t="s">
        <v>14</v>
      </c>
      <c r="O45" s="43" t="s">
        <v>15</v>
      </c>
      <c r="P45" s="43" t="s">
        <v>16</v>
      </c>
      <c r="Q45" s="43" t="s">
        <v>17</v>
      </c>
      <c r="R45" s="43" t="s">
        <v>18</v>
      </c>
      <c r="S45" s="43" t="s">
        <v>19</v>
      </c>
      <c r="T45" s="43" t="s">
        <v>20</v>
      </c>
    </row>
    <row r="46" spans="2:20" ht="22.5" x14ac:dyDescent="0.55000000000000004">
      <c r="B46" s="125"/>
      <c r="C46" s="120"/>
      <c r="D46" s="121"/>
      <c r="E46" s="122"/>
      <c r="F46" s="120"/>
      <c r="G46" s="121"/>
      <c r="H46" s="121"/>
      <c r="I46" s="121"/>
      <c r="J46" s="122"/>
      <c r="K46" s="125"/>
      <c r="L46" s="125"/>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23" t="s">
        <v>57</v>
      </c>
      <c r="C48" s="144" t="s">
        <v>106</v>
      </c>
      <c r="D48" s="115"/>
      <c r="E48" s="116"/>
      <c r="F48" s="114" t="s">
        <v>107</v>
      </c>
      <c r="G48" s="115"/>
      <c r="H48" s="115"/>
      <c r="I48" s="115"/>
      <c r="J48" s="116"/>
      <c r="K48" s="123" t="s">
        <v>21</v>
      </c>
      <c r="L48" s="123" t="s">
        <v>22</v>
      </c>
      <c r="M48" s="43" t="s">
        <v>5</v>
      </c>
      <c r="N48" s="43" t="s">
        <v>6</v>
      </c>
      <c r="O48" s="43" t="s">
        <v>7</v>
      </c>
      <c r="P48" s="43" t="s">
        <v>8</v>
      </c>
      <c r="Q48" s="43" t="s">
        <v>9</v>
      </c>
      <c r="R48" s="43" t="s">
        <v>10</v>
      </c>
      <c r="S48" s="43" t="s">
        <v>11</v>
      </c>
      <c r="T48" s="39"/>
    </row>
    <row r="49" spans="2:20" ht="22.5" x14ac:dyDescent="0.55000000000000004">
      <c r="B49" s="124"/>
      <c r="C49" s="117"/>
      <c r="D49" s="118"/>
      <c r="E49" s="119"/>
      <c r="F49" s="117"/>
      <c r="G49" s="118"/>
      <c r="H49" s="118"/>
      <c r="I49" s="118"/>
      <c r="J49" s="119"/>
      <c r="K49" s="124"/>
      <c r="L49" s="124"/>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24"/>
      <c r="C50" s="117"/>
      <c r="D50" s="118"/>
      <c r="E50" s="119"/>
      <c r="F50" s="117"/>
      <c r="G50" s="118"/>
      <c r="H50" s="118"/>
      <c r="I50" s="118"/>
      <c r="J50" s="119"/>
      <c r="K50" s="124"/>
      <c r="L50" s="124"/>
      <c r="M50" s="43" t="s">
        <v>13</v>
      </c>
      <c r="N50" s="43" t="s">
        <v>14</v>
      </c>
      <c r="O50" s="43" t="s">
        <v>15</v>
      </c>
      <c r="P50" s="43" t="s">
        <v>16</v>
      </c>
      <c r="Q50" s="43" t="s">
        <v>17</v>
      </c>
      <c r="R50" s="43" t="s">
        <v>18</v>
      </c>
      <c r="S50" s="43" t="s">
        <v>19</v>
      </c>
      <c r="T50" s="43" t="s">
        <v>20</v>
      </c>
    </row>
    <row r="51" spans="2:20" ht="22.5" x14ac:dyDescent="0.55000000000000004">
      <c r="B51" s="125"/>
      <c r="C51" s="120"/>
      <c r="D51" s="121"/>
      <c r="E51" s="122"/>
      <c r="F51" s="120"/>
      <c r="G51" s="121"/>
      <c r="H51" s="121"/>
      <c r="I51" s="121"/>
      <c r="J51" s="122"/>
      <c r="K51" s="125"/>
      <c r="L51" s="125"/>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23" t="s">
        <v>108</v>
      </c>
      <c r="C53" s="144" t="s">
        <v>109</v>
      </c>
      <c r="D53" s="115"/>
      <c r="E53" s="116"/>
      <c r="F53" s="114" t="s">
        <v>104</v>
      </c>
      <c r="G53" s="115"/>
      <c r="H53" s="115"/>
      <c r="I53" s="115"/>
      <c r="J53" s="116"/>
      <c r="K53" s="123" t="s">
        <v>21</v>
      </c>
      <c r="L53" s="123" t="s">
        <v>22</v>
      </c>
      <c r="M53" s="43" t="s">
        <v>5</v>
      </c>
      <c r="N53" s="43" t="s">
        <v>6</v>
      </c>
      <c r="O53" s="43" t="s">
        <v>7</v>
      </c>
      <c r="P53" s="43" t="s">
        <v>8</v>
      </c>
      <c r="Q53" s="43" t="s">
        <v>9</v>
      </c>
      <c r="R53" s="43" t="s">
        <v>10</v>
      </c>
      <c r="S53" s="43" t="s">
        <v>11</v>
      </c>
      <c r="T53" s="39"/>
    </row>
    <row r="54" spans="2:20" ht="22.5" x14ac:dyDescent="0.55000000000000004">
      <c r="B54" s="124"/>
      <c r="C54" s="117"/>
      <c r="D54" s="118"/>
      <c r="E54" s="119"/>
      <c r="F54" s="117"/>
      <c r="G54" s="118"/>
      <c r="H54" s="118"/>
      <c r="I54" s="118"/>
      <c r="J54" s="119"/>
      <c r="K54" s="124"/>
      <c r="L54" s="124"/>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24"/>
      <c r="C55" s="117"/>
      <c r="D55" s="118"/>
      <c r="E55" s="119"/>
      <c r="F55" s="117"/>
      <c r="G55" s="118"/>
      <c r="H55" s="118"/>
      <c r="I55" s="118"/>
      <c r="J55" s="119"/>
      <c r="K55" s="124"/>
      <c r="L55" s="124"/>
      <c r="M55" s="43" t="s">
        <v>13</v>
      </c>
      <c r="N55" s="43" t="s">
        <v>14</v>
      </c>
      <c r="O55" s="43" t="s">
        <v>15</v>
      </c>
      <c r="P55" s="43" t="s">
        <v>16</v>
      </c>
      <c r="Q55" s="43" t="s">
        <v>17</v>
      </c>
      <c r="R55" s="43" t="s">
        <v>18</v>
      </c>
      <c r="S55" s="43" t="s">
        <v>19</v>
      </c>
      <c r="T55" s="43" t="s">
        <v>20</v>
      </c>
    </row>
    <row r="56" spans="2:20" ht="22.5" x14ac:dyDescent="0.55000000000000004">
      <c r="B56" s="125"/>
      <c r="C56" s="120"/>
      <c r="D56" s="121"/>
      <c r="E56" s="122"/>
      <c r="F56" s="120"/>
      <c r="G56" s="121"/>
      <c r="H56" s="121"/>
      <c r="I56" s="121"/>
      <c r="J56" s="122"/>
      <c r="K56" s="125"/>
      <c r="L56" s="125"/>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23" t="s">
        <v>64</v>
      </c>
      <c r="C58" s="144" t="s">
        <v>110</v>
      </c>
      <c r="D58" s="115"/>
      <c r="E58" s="116"/>
      <c r="F58" s="114" t="s">
        <v>111</v>
      </c>
      <c r="G58" s="115"/>
      <c r="H58" s="115"/>
      <c r="I58" s="115"/>
      <c r="J58" s="116"/>
      <c r="K58" s="123" t="s">
        <v>21</v>
      </c>
      <c r="L58" s="123" t="s">
        <v>22</v>
      </c>
      <c r="M58" s="43" t="s">
        <v>5</v>
      </c>
      <c r="N58" s="43" t="s">
        <v>6</v>
      </c>
      <c r="O58" s="43" t="s">
        <v>7</v>
      </c>
      <c r="P58" s="43" t="s">
        <v>8</v>
      </c>
      <c r="Q58" s="43" t="s">
        <v>9</v>
      </c>
      <c r="R58" s="43" t="s">
        <v>10</v>
      </c>
      <c r="S58" s="43" t="s">
        <v>11</v>
      </c>
      <c r="T58" s="39"/>
    </row>
    <row r="59" spans="2:20" ht="22.5" x14ac:dyDescent="0.55000000000000004">
      <c r="B59" s="124"/>
      <c r="C59" s="117"/>
      <c r="D59" s="118"/>
      <c r="E59" s="119"/>
      <c r="F59" s="117"/>
      <c r="G59" s="118"/>
      <c r="H59" s="118"/>
      <c r="I59" s="118"/>
      <c r="J59" s="119"/>
      <c r="K59" s="124"/>
      <c r="L59" s="124"/>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24"/>
      <c r="C60" s="117"/>
      <c r="D60" s="118"/>
      <c r="E60" s="119"/>
      <c r="F60" s="117"/>
      <c r="G60" s="118"/>
      <c r="H60" s="118"/>
      <c r="I60" s="118"/>
      <c r="J60" s="119"/>
      <c r="K60" s="124"/>
      <c r="L60" s="124"/>
      <c r="M60" s="43" t="s">
        <v>13</v>
      </c>
      <c r="N60" s="43" t="s">
        <v>14</v>
      </c>
      <c r="O60" s="43" t="s">
        <v>15</v>
      </c>
      <c r="P60" s="43" t="s">
        <v>16</v>
      </c>
      <c r="Q60" s="43" t="s">
        <v>17</v>
      </c>
      <c r="R60" s="43" t="s">
        <v>18</v>
      </c>
      <c r="S60" s="43" t="s">
        <v>19</v>
      </c>
      <c r="T60" s="43" t="s">
        <v>20</v>
      </c>
    </row>
    <row r="61" spans="2:20" ht="22.5" x14ac:dyDescent="0.55000000000000004">
      <c r="B61" s="125"/>
      <c r="C61" s="120"/>
      <c r="D61" s="121"/>
      <c r="E61" s="122"/>
      <c r="F61" s="120"/>
      <c r="G61" s="121"/>
      <c r="H61" s="121"/>
      <c r="I61" s="121"/>
      <c r="J61" s="122"/>
      <c r="K61" s="125"/>
      <c r="L61" s="125"/>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23" t="s">
        <v>112</v>
      </c>
      <c r="C63" s="144" t="s">
        <v>113</v>
      </c>
      <c r="D63" s="115"/>
      <c r="E63" s="116"/>
      <c r="F63" s="114" t="s">
        <v>114</v>
      </c>
      <c r="G63" s="115"/>
      <c r="H63" s="115"/>
      <c r="I63" s="115"/>
      <c r="J63" s="116"/>
      <c r="K63" s="123" t="s">
        <v>21</v>
      </c>
      <c r="L63" s="123" t="s">
        <v>22</v>
      </c>
      <c r="M63" s="43" t="s">
        <v>5</v>
      </c>
      <c r="N63" s="43" t="s">
        <v>6</v>
      </c>
      <c r="O63" s="43" t="s">
        <v>7</v>
      </c>
      <c r="P63" s="43" t="s">
        <v>8</v>
      </c>
      <c r="Q63" s="43" t="s">
        <v>9</v>
      </c>
      <c r="R63" s="43" t="s">
        <v>10</v>
      </c>
      <c r="S63" s="43" t="s">
        <v>11</v>
      </c>
      <c r="T63" s="39"/>
    </row>
    <row r="64" spans="2:20" ht="22.5" x14ac:dyDescent="0.55000000000000004">
      <c r="B64" s="124"/>
      <c r="C64" s="117"/>
      <c r="D64" s="118"/>
      <c r="E64" s="119"/>
      <c r="F64" s="117"/>
      <c r="G64" s="118"/>
      <c r="H64" s="118"/>
      <c r="I64" s="118"/>
      <c r="J64" s="119"/>
      <c r="K64" s="124"/>
      <c r="L64" s="124"/>
      <c r="M64" s="49">
        <v>10000</v>
      </c>
      <c r="N64" s="49">
        <v>10000</v>
      </c>
      <c r="O64" s="49">
        <v>10000</v>
      </c>
      <c r="P64" s="49">
        <v>10000</v>
      </c>
      <c r="Q64" s="49">
        <v>10000</v>
      </c>
      <c r="R64" s="49">
        <v>10000</v>
      </c>
      <c r="S64" s="48">
        <f>R64</f>
        <v>10000</v>
      </c>
      <c r="T64" s="33"/>
    </row>
    <row r="65" spans="2:20" ht="22.5" x14ac:dyDescent="0.55000000000000004">
      <c r="B65" s="124"/>
      <c r="C65" s="117"/>
      <c r="D65" s="118"/>
      <c r="E65" s="119"/>
      <c r="F65" s="117"/>
      <c r="G65" s="118"/>
      <c r="H65" s="118"/>
      <c r="I65" s="118"/>
      <c r="J65" s="119"/>
      <c r="K65" s="124"/>
      <c r="L65" s="124"/>
      <c r="M65" s="43" t="s">
        <v>13</v>
      </c>
      <c r="N65" s="43" t="s">
        <v>14</v>
      </c>
      <c r="O65" s="43" t="s">
        <v>15</v>
      </c>
      <c r="P65" s="43" t="s">
        <v>16</v>
      </c>
      <c r="Q65" s="43" t="s">
        <v>17</v>
      </c>
      <c r="R65" s="43" t="s">
        <v>18</v>
      </c>
      <c r="S65" s="43" t="s">
        <v>19</v>
      </c>
      <c r="T65" s="43" t="s">
        <v>20</v>
      </c>
    </row>
    <row r="66" spans="2:20" ht="22.5" x14ac:dyDescent="0.55000000000000004">
      <c r="B66" s="125"/>
      <c r="C66" s="120"/>
      <c r="D66" s="121"/>
      <c r="E66" s="122"/>
      <c r="F66" s="120"/>
      <c r="G66" s="121"/>
      <c r="H66" s="121"/>
      <c r="I66" s="121"/>
      <c r="J66" s="122"/>
      <c r="K66" s="125"/>
      <c r="L66" s="125"/>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23" t="s">
        <v>115</v>
      </c>
      <c r="C68" s="144" t="s">
        <v>116</v>
      </c>
      <c r="D68" s="115"/>
      <c r="E68" s="116"/>
      <c r="F68" s="114" t="s">
        <v>117</v>
      </c>
      <c r="G68" s="115"/>
      <c r="H68" s="115"/>
      <c r="I68" s="115"/>
      <c r="J68" s="116"/>
      <c r="K68" s="123" t="s">
        <v>21</v>
      </c>
      <c r="L68" s="123" t="s">
        <v>22</v>
      </c>
      <c r="M68" s="43" t="s">
        <v>5</v>
      </c>
      <c r="N68" s="43" t="s">
        <v>6</v>
      </c>
      <c r="O68" s="43" t="s">
        <v>7</v>
      </c>
      <c r="P68" s="43" t="s">
        <v>8</v>
      </c>
      <c r="Q68" s="43" t="s">
        <v>9</v>
      </c>
      <c r="R68" s="43" t="s">
        <v>10</v>
      </c>
      <c r="S68" s="43" t="s">
        <v>11</v>
      </c>
      <c r="T68" s="39"/>
    </row>
    <row r="69" spans="2:20" ht="22.5" x14ac:dyDescent="0.55000000000000004">
      <c r="B69" s="124"/>
      <c r="C69" s="117"/>
      <c r="D69" s="118"/>
      <c r="E69" s="119"/>
      <c r="F69" s="117"/>
      <c r="G69" s="118"/>
      <c r="H69" s="118"/>
      <c r="I69" s="118"/>
      <c r="J69" s="119"/>
      <c r="K69" s="124"/>
      <c r="L69" s="124"/>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24"/>
      <c r="C70" s="117"/>
      <c r="D70" s="118"/>
      <c r="E70" s="119"/>
      <c r="F70" s="117"/>
      <c r="G70" s="118"/>
      <c r="H70" s="118"/>
      <c r="I70" s="118"/>
      <c r="J70" s="119"/>
      <c r="K70" s="124"/>
      <c r="L70" s="124"/>
      <c r="M70" s="43" t="s">
        <v>13</v>
      </c>
      <c r="N70" s="43" t="s">
        <v>14</v>
      </c>
      <c r="O70" s="43" t="s">
        <v>15</v>
      </c>
      <c r="P70" s="43" t="s">
        <v>16</v>
      </c>
      <c r="Q70" s="43" t="s">
        <v>17</v>
      </c>
      <c r="R70" s="43" t="s">
        <v>18</v>
      </c>
      <c r="S70" s="43" t="s">
        <v>19</v>
      </c>
      <c r="T70" s="43" t="s">
        <v>20</v>
      </c>
    </row>
    <row r="71" spans="2:20" ht="22.5" x14ac:dyDescent="0.55000000000000004">
      <c r="B71" s="125"/>
      <c r="C71" s="120"/>
      <c r="D71" s="121"/>
      <c r="E71" s="122"/>
      <c r="F71" s="120"/>
      <c r="G71" s="121"/>
      <c r="H71" s="121"/>
      <c r="I71" s="121"/>
      <c r="J71" s="122"/>
      <c r="K71" s="125"/>
      <c r="L71" s="125"/>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23" t="s">
        <v>118</v>
      </c>
      <c r="C73" s="144" t="s">
        <v>119</v>
      </c>
      <c r="D73" s="115"/>
      <c r="E73" s="116"/>
      <c r="F73" s="114" t="s">
        <v>120</v>
      </c>
      <c r="G73" s="115"/>
      <c r="H73" s="115"/>
      <c r="I73" s="115"/>
      <c r="J73" s="116"/>
      <c r="K73" s="123" t="s">
        <v>21</v>
      </c>
      <c r="L73" s="123" t="s">
        <v>22</v>
      </c>
      <c r="M73" s="43" t="s">
        <v>5</v>
      </c>
      <c r="N73" s="43" t="s">
        <v>6</v>
      </c>
      <c r="O73" s="43" t="s">
        <v>7</v>
      </c>
      <c r="P73" s="43" t="s">
        <v>8</v>
      </c>
      <c r="Q73" s="43" t="s">
        <v>9</v>
      </c>
      <c r="R73" s="43" t="s">
        <v>10</v>
      </c>
      <c r="S73" s="43" t="s">
        <v>11</v>
      </c>
      <c r="T73" s="39"/>
    </row>
    <row r="74" spans="2:20" ht="22.5" x14ac:dyDescent="0.55000000000000004">
      <c r="B74" s="124"/>
      <c r="C74" s="117"/>
      <c r="D74" s="118"/>
      <c r="E74" s="119"/>
      <c r="F74" s="117"/>
      <c r="G74" s="118"/>
      <c r="H74" s="118"/>
      <c r="I74" s="118"/>
      <c r="J74" s="119"/>
      <c r="K74" s="124"/>
      <c r="L74" s="124"/>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24"/>
      <c r="C75" s="117"/>
      <c r="D75" s="118"/>
      <c r="E75" s="119"/>
      <c r="F75" s="117"/>
      <c r="G75" s="118"/>
      <c r="H75" s="118"/>
      <c r="I75" s="118"/>
      <c r="J75" s="119"/>
      <c r="K75" s="124"/>
      <c r="L75" s="124"/>
      <c r="M75" s="43" t="s">
        <v>13</v>
      </c>
      <c r="N75" s="43" t="s">
        <v>14</v>
      </c>
      <c r="O75" s="43" t="s">
        <v>15</v>
      </c>
      <c r="P75" s="43" t="s">
        <v>16</v>
      </c>
      <c r="Q75" s="43" t="s">
        <v>17</v>
      </c>
      <c r="R75" s="43" t="s">
        <v>18</v>
      </c>
      <c r="S75" s="43" t="s">
        <v>19</v>
      </c>
      <c r="T75" s="43" t="s">
        <v>20</v>
      </c>
    </row>
    <row r="76" spans="2:20" ht="22.5" x14ac:dyDescent="0.55000000000000004">
      <c r="B76" s="125"/>
      <c r="C76" s="120"/>
      <c r="D76" s="121"/>
      <c r="E76" s="122"/>
      <c r="F76" s="120"/>
      <c r="G76" s="121"/>
      <c r="H76" s="121"/>
      <c r="I76" s="121"/>
      <c r="J76" s="122"/>
      <c r="K76" s="125"/>
      <c r="L76" s="125"/>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23" t="s">
        <v>121</v>
      </c>
      <c r="C78" s="144" t="s">
        <v>122</v>
      </c>
      <c r="D78" s="115"/>
      <c r="E78" s="116"/>
      <c r="F78" s="114" t="s">
        <v>123</v>
      </c>
      <c r="G78" s="115"/>
      <c r="H78" s="115"/>
      <c r="I78" s="115"/>
      <c r="J78" s="116"/>
      <c r="K78" s="123" t="s">
        <v>21</v>
      </c>
      <c r="L78" s="123" t="s">
        <v>22</v>
      </c>
      <c r="M78" s="43" t="s">
        <v>5</v>
      </c>
      <c r="N78" s="43" t="s">
        <v>6</v>
      </c>
      <c r="O78" s="43" t="s">
        <v>7</v>
      </c>
      <c r="P78" s="43" t="s">
        <v>8</v>
      </c>
      <c r="Q78" s="43" t="s">
        <v>9</v>
      </c>
      <c r="R78" s="43" t="s">
        <v>10</v>
      </c>
      <c r="S78" s="43" t="s">
        <v>11</v>
      </c>
      <c r="T78" s="39"/>
    </row>
    <row r="79" spans="2:20" ht="22.5" x14ac:dyDescent="0.55000000000000004">
      <c r="B79" s="124"/>
      <c r="C79" s="117"/>
      <c r="D79" s="118"/>
      <c r="E79" s="119"/>
      <c r="F79" s="117"/>
      <c r="G79" s="118"/>
      <c r="H79" s="118"/>
      <c r="I79" s="118"/>
      <c r="J79" s="119"/>
      <c r="K79" s="124"/>
      <c r="L79" s="124"/>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24"/>
      <c r="C80" s="117"/>
      <c r="D80" s="118"/>
      <c r="E80" s="119"/>
      <c r="F80" s="117"/>
      <c r="G80" s="118"/>
      <c r="H80" s="118"/>
      <c r="I80" s="118"/>
      <c r="J80" s="119"/>
      <c r="K80" s="124"/>
      <c r="L80" s="124"/>
      <c r="M80" s="43" t="s">
        <v>13</v>
      </c>
      <c r="N80" s="43" t="s">
        <v>14</v>
      </c>
      <c r="O80" s="43" t="s">
        <v>15</v>
      </c>
      <c r="P80" s="43" t="s">
        <v>16</v>
      </c>
      <c r="Q80" s="43" t="s">
        <v>17</v>
      </c>
      <c r="R80" s="43" t="s">
        <v>18</v>
      </c>
      <c r="S80" s="43" t="s">
        <v>19</v>
      </c>
      <c r="T80" s="43" t="s">
        <v>20</v>
      </c>
    </row>
    <row r="81" spans="2:20" ht="22.5" x14ac:dyDescent="0.55000000000000004">
      <c r="B81" s="125"/>
      <c r="C81" s="120"/>
      <c r="D81" s="121"/>
      <c r="E81" s="122"/>
      <c r="F81" s="120"/>
      <c r="G81" s="121"/>
      <c r="H81" s="121"/>
      <c r="I81" s="121"/>
      <c r="J81" s="122"/>
      <c r="K81" s="125"/>
      <c r="L81" s="125"/>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23" t="s">
        <v>80</v>
      </c>
      <c r="C83" s="144" t="s">
        <v>124</v>
      </c>
      <c r="D83" s="115"/>
      <c r="E83" s="116"/>
      <c r="F83" s="114" t="s">
        <v>125</v>
      </c>
      <c r="G83" s="115"/>
      <c r="H83" s="115"/>
      <c r="I83" s="115"/>
      <c r="J83" s="116"/>
      <c r="K83" s="123" t="s">
        <v>21</v>
      </c>
      <c r="L83" s="123" t="s">
        <v>22</v>
      </c>
      <c r="M83" s="43" t="s">
        <v>5</v>
      </c>
      <c r="N83" s="43" t="s">
        <v>6</v>
      </c>
      <c r="O83" s="43" t="s">
        <v>7</v>
      </c>
      <c r="P83" s="43" t="s">
        <v>8</v>
      </c>
      <c r="Q83" s="43" t="s">
        <v>9</v>
      </c>
      <c r="R83" s="43" t="s">
        <v>10</v>
      </c>
      <c r="S83" s="43" t="s">
        <v>11</v>
      </c>
      <c r="T83" s="39"/>
    </row>
    <row r="84" spans="2:20" ht="22.5" x14ac:dyDescent="0.55000000000000004">
      <c r="B84" s="124"/>
      <c r="C84" s="117"/>
      <c r="D84" s="118"/>
      <c r="E84" s="119"/>
      <c r="F84" s="117"/>
      <c r="G84" s="118"/>
      <c r="H84" s="118"/>
      <c r="I84" s="118"/>
      <c r="J84" s="119"/>
      <c r="K84" s="124"/>
      <c r="L84" s="124"/>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24"/>
      <c r="C85" s="117"/>
      <c r="D85" s="118"/>
      <c r="E85" s="119"/>
      <c r="F85" s="117"/>
      <c r="G85" s="118"/>
      <c r="H85" s="118"/>
      <c r="I85" s="118"/>
      <c r="J85" s="119"/>
      <c r="K85" s="124"/>
      <c r="L85" s="124"/>
      <c r="M85" s="43" t="s">
        <v>13</v>
      </c>
      <c r="N85" s="43" t="s">
        <v>14</v>
      </c>
      <c r="O85" s="43" t="s">
        <v>15</v>
      </c>
      <c r="P85" s="43" t="s">
        <v>16</v>
      </c>
      <c r="Q85" s="43" t="s">
        <v>17</v>
      </c>
      <c r="R85" s="43" t="s">
        <v>18</v>
      </c>
      <c r="S85" s="43" t="s">
        <v>19</v>
      </c>
      <c r="T85" s="43" t="s">
        <v>20</v>
      </c>
    </row>
    <row r="86" spans="2:20" ht="22.5" x14ac:dyDescent="0.55000000000000004">
      <c r="B86" s="125"/>
      <c r="C86" s="120"/>
      <c r="D86" s="121"/>
      <c r="E86" s="122"/>
      <c r="F86" s="120"/>
      <c r="G86" s="121"/>
      <c r="H86" s="121"/>
      <c r="I86" s="121"/>
      <c r="J86" s="122"/>
      <c r="K86" s="125"/>
      <c r="L86" s="125"/>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48" t="s">
        <v>167</v>
      </c>
      <c r="C88" s="149"/>
      <c r="D88" s="149"/>
      <c r="E88" s="149"/>
      <c r="F88" s="149"/>
      <c r="G88" s="149"/>
      <c r="H88" s="149"/>
      <c r="I88" s="149"/>
      <c r="J88" s="149"/>
      <c r="K88" s="149"/>
      <c r="L88" s="149"/>
      <c r="M88" s="149"/>
      <c r="N88" s="149"/>
      <c r="O88" s="149"/>
      <c r="P88" s="149"/>
      <c r="Q88" s="149"/>
      <c r="R88" s="149"/>
      <c r="S88" s="149"/>
      <c r="T88" s="150"/>
    </row>
    <row r="90" spans="2:20" ht="18" thickBot="1" x14ac:dyDescent="0.6"/>
    <row r="91" spans="2:20" ht="29" thickBot="1" x14ac:dyDescent="0.6">
      <c r="B91" s="157" t="s">
        <v>126</v>
      </c>
      <c r="C91" s="130"/>
      <c r="D91" s="130"/>
      <c r="E91" s="130"/>
      <c r="F91" s="130"/>
      <c r="G91" s="130"/>
      <c r="H91" s="130"/>
      <c r="I91" s="130"/>
      <c r="J91" s="130"/>
      <c r="K91" s="130"/>
      <c r="L91" s="130"/>
      <c r="M91" s="130"/>
      <c r="N91" s="130"/>
      <c r="O91" s="130"/>
      <c r="P91" s="130"/>
      <c r="Q91" s="130"/>
      <c r="R91" s="130"/>
      <c r="S91" s="130"/>
      <c r="T91" s="158"/>
    </row>
    <row r="92" spans="2:20" ht="18" thickBot="1" x14ac:dyDescent="0.6">
      <c r="B92" s="40" t="s">
        <v>1</v>
      </c>
      <c r="C92" s="132" t="s">
        <v>2</v>
      </c>
      <c r="D92" s="133"/>
      <c r="E92" s="134"/>
      <c r="F92" s="132" t="s">
        <v>12</v>
      </c>
      <c r="G92" s="133"/>
      <c r="H92" s="133"/>
      <c r="I92" s="133"/>
      <c r="J92" s="134"/>
      <c r="K92" s="42" t="s">
        <v>3</v>
      </c>
      <c r="L92" s="42" t="s">
        <v>4</v>
      </c>
    </row>
    <row r="93" spans="2:20" ht="22.5" x14ac:dyDescent="0.55000000000000004">
      <c r="B93" s="123" t="s">
        <v>81</v>
      </c>
      <c r="C93" s="144" t="s">
        <v>27</v>
      </c>
      <c r="D93" s="115"/>
      <c r="E93" s="116"/>
      <c r="F93" s="114" t="s">
        <v>127</v>
      </c>
      <c r="G93" s="115"/>
      <c r="H93" s="115"/>
      <c r="I93" s="115"/>
      <c r="J93" s="116"/>
      <c r="K93" s="123" t="s">
        <v>21</v>
      </c>
      <c r="L93" s="123" t="s">
        <v>22</v>
      </c>
      <c r="M93" s="43" t="s">
        <v>5</v>
      </c>
      <c r="N93" s="43" t="s">
        <v>6</v>
      </c>
      <c r="O93" s="43" t="s">
        <v>7</v>
      </c>
      <c r="P93" s="43" t="s">
        <v>8</v>
      </c>
      <c r="Q93" s="43" t="s">
        <v>9</v>
      </c>
      <c r="R93" s="43" t="s">
        <v>10</v>
      </c>
      <c r="S93" s="43" t="s">
        <v>11</v>
      </c>
      <c r="T93" s="39"/>
    </row>
    <row r="94" spans="2:20" ht="22.5" x14ac:dyDescent="0.55000000000000004">
      <c r="B94" s="124"/>
      <c r="C94" s="117"/>
      <c r="D94" s="118"/>
      <c r="E94" s="119"/>
      <c r="F94" s="117"/>
      <c r="G94" s="118"/>
      <c r="H94" s="118"/>
      <c r="I94" s="118"/>
      <c r="J94" s="119"/>
      <c r="K94" s="124"/>
      <c r="L94" s="124"/>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24"/>
      <c r="C95" s="117"/>
      <c r="D95" s="118"/>
      <c r="E95" s="119"/>
      <c r="F95" s="117"/>
      <c r="G95" s="118"/>
      <c r="H95" s="118"/>
      <c r="I95" s="118"/>
      <c r="J95" s="119"/>
      <c r="K95" s="124"/>
      <c r="L95" s="124"/>
      <c r="M95" s="43" t="s">
        <v>13</v>
      </c>
      <c r="N95" s="43" t="s">
        <v>14</v>
      </c>
      <c r="O95" s="43" t="s">
        <v>15</v>
      </c>
      <c r="P95" s="43" t="s">
        <v>16</v>
      </c>
      <c r="Q95" s="43" t="s">
        <v>17</v>
      </c>
      <c r="R95" s="43" t="s">
        <v>18</v>
      </c>
      <c r="S95" s="43" t="s">
        <v>19</v>
      </c>
      <c r="T95" s="43" t="s">
        <v>20</v>
      </c>
    </row>
    <row r="96" spans="2:20" ht="22.5" x14ac:dyDescent="0.55000000000000004">
      <c r="B96" s="125"/>
      <c r="C96" s="120"/>
      <c r="D96" s="121"/>
      <c r="E96" s="122"/>
      <c r="F96" s="120"/>
      <c r="G96" s="121"/>
      <c r="H96" s="121"/>
      <c r="I96" s="121"/>
      <c r="J96" s="122"/>
      <c r="K96" s="125"/>
      <c r="L96" s="125"/>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23" t="s">
        <v>128</v>
      </c>
      <c r="C98" s="144" t="s">
        <v>129</v>
      </c>
      <c r="D98" s="115"/>
      <c r="E98" s="116"/>
      <c r="F98" s="114" t="s">
        <v>130</v>
      </c>
      <c r="G98" s="115"/>
      <c r="H98" s="115"/>
      <c r="I98" s="115"/>
      <c r="J98" s="116"/>
      <c r="K98" s="123" t="s">
        <v>21</v>
      </c>
      <c r="L98" s="123" t="s">
        <v>22</v>
      </c>
      <c r="M98" s="43" t="s">
        <v>5</v>
      </c>
      <c r="N98" s="43" t="s">
        <v>6</v>
      </c>
      <c r="O98" s="43" t="s">
        <v>7</v>
      </c>
      <c r="P98" s="43" t="s">
        <v>8</v>
      </c>
      <c r="Q98" s="43" t="s">
        <v>9</v>
      </c>
      <c r="R98" s="43" t="s">
        <v>10</v>
      </c>
      <c r="S98" s="43" t="s">
        <v>11</v>
      </c>
      <c r="T98" s="39"/>
    </row>
    <row r="99" spans="2:20" ht="22.5" x14ac:dyDescent="0.55000000000000004">
      <c r="B99" s="124"/>
      <c r="C99" s="117"/>
      <c r="D99" s="118"/>
      <c r="E99" s="119"/>
      <c r="F99" s="117"/>
      <c r="G99" s="118"/>
      <c r="H99" s="118"/>
      <c r="I99" s="118"/>
      <c r="J99" s="119"/>
      <c r="K99" s="124"/>
      <c r="L99" s="124"/>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24"/>
      <c r="C100" s="117"/>
      <c r="D100" s="118"/>
      <c r="E100" s="119"/>
      <c r="F100" s="117"/>
      <c r="G100" s="118"/>
      <c r="H100" s="118"/>
      <c r="I100" s="118"/>
      <c r="J100" s="119"/>
      <c r="K100" s="124"/>
      <c r="L100" s="124"/>
      <c r="M100" s="43" t="s">
        <v>13</v>
      </c>
      <c r="N100" s="43" t="s">
        <v>14</v>
      </c>
      <c r="O100" s="43" t="s">
        <v>15</v>
      </c>
      <c r="P100" s="43" t="s">
        <v>16</v>
      </c>
      <c r="Q100" s="43" t="s">
        <v>17</v>
      </c>
      <c r="R100" s="43" t="s">
        <v>18</v>
      </c>
      <c r="S100" s="43" t="s">
        <v>19</v>
      </c>
      <c r="T100" s="43" t="s">
        <v>20</v>
      </c>
    </row>
    <row r="101" spans="2:20" ht="22.5" x14ac:dyDescent="0.55000000000000004">
      <c r="B101" s="125"/>
      <c r="C101" s="120"/>
      <c r="D101" s="121"/>
      <c r="E101" s="122"/>
      <c r="F101" s="120"/>
      <c r="G101" s="121"/>
      <c r="H101" s="121"/>
      <c r="I101" s="121"/>
      <c r="J101" s="122"/>
      <c r="K101" s="125"/>
      <c r="L101" s="125"/>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23" t="s">
        <v>83</v>
      </c>
      <c r="C103" s="144" t="s">
        <v>131</v>
      </c>
      <c r="D103" s="115"/>
      <c r="E103" s="116"/>
      <c r="F103" s="114" t="s">
        <v>132</v>
      </c>
      <c r="G103" s="115"/>
      <c r="H103" s="115"/>
      <c r="I103" s="115"/>
      <c r="J103" s="116"/>
      <c r="K103" s="123" t="s">
        <v>21</v>
      </c>
      <c r="L103" s="123" t="s">
        <v>22</v>
      </c>
      <c r="M103" s="43" t="s">
        <v>5</v>
      </c>
      <c r="N103" s="43" t="s">
        <v>6</v>
      </c>
      <c r="O103" s="43" t="s">
        <v>7</v>
      </c>
      <c r="P103" s="43" t="s">
        <v>8</v>
      </c>
      <c r="Q103" s="43" t="s">
        <v>9</v>
      </c>
      <c r="R103" s="43" t="s">
        <v>10</v>
      </c>
      <c r="S103" s="43" t="s">
        <v>11</v>
      </c>
      <c r="T103" s="39"/>
    </row>
    <row r="104" spans="2:20" ht="22.5" x14ac:dyDescent="0.55000000000000004">
      <c r="B104" s="124"/>
      <c r="C104" s="117"/>
      <c r="D104" s="118"/>
      <c r="E104" s="119"/>
      <c r="F104" s="117"/>
      <c r="G104" s="118"/>
      <c r="H104" s="118"/>
      <c r="I104" s="118"/>
      <c r="J104" s="119"/>
      <c r="K104" s="124"/>
      <c r="L104" s="124"/>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24"/>
      <c r="C105" s="117"/>
      <c r="D105" s="118"/>
      <c r="E105" s="119"/>
      <c r="F105" s="117"/>
      <c r="G105" s="118"/>
      <c r="H105" s="118"/>
      <c r="I105" s="118"/>
      <c r="J105" s="119"/>
      <c r="K105" s="124"/>
      <c r="L105" s="124"/>
      <c r="M105" s="43" t="s">
        <v>13</v>
      </c>
      <c r="N105" s="43" t="s">
        <v>14</v>
      </c>
      <c r="O105" s="43" t="s">
        <v>15</v>
      </c>
      <c r="P105" s="43" t="s">
        <v>16</v>
      </c>
      <c r="Q105" s="43" t="s">
        <v>17</v>
      </c>
      <c r="R105" s="43" t="s">
        <v>18</v>
      </c>
      <c r="S105" s="43" t="s">
        <v>19</v>
      </c>
      <c r="T105" s="43" t="s">
        <v>20</v>
      </c>
    </row>
    <row r="106" spans="2:20" ht="22.5" x14ac:dyDescent="0.55000000000000004">
      <c r="B106" s="125"/>
      <c r="C106" s="120"/>
      <c r="D106" s="121"/>
      <c r="E106" s="122"/>
      <c r="F106" s="120"/>
      <c r="G106" s="121"/>
      <c r="H106" s="121"/>
      <c r="I106" s="121"/>
      <c r="J106" s="122"/>
      <c r="K106" s="125"/>
      <c r="L106" s="125"/>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23" t="s">
        <v>84</v>
      </c>
      <c r="C108" s="114" t="s">
        <v>133</v>
      </c>
      <c r="D108" s="115"/>
      <c r="E108" s="116"/>
      <c r="F108" s="114" t="s">
        <v>134</v>
      </c>
      <c r="G108" s="115"/>
      <c r="H108" s="115"/>
      <c r="I108" s="115"/>
      <c r="J108" s="116"/>
      <c r="K108" s="123" t="s">
        <v>21</v>
      </c>
      <c r="L108" s="123" t="s">
        <v>22</v>
      </c>
      <c r="M108" s="43" t="s">
        <v>5</v>
      </c>
      <c r="N108" s="43" t="s">
        <v>6</v>
      </c>
      <c r="O108" s="43" t="s">
        <v>7</v>
      </c>
      <c r="P108" s="43" t="s">
        <v>8</v>
      </c>
      <c r="Q108" s="43" t="s">
        <v>9</v>
      </c>
      <c r="R108" s="43" t="s">
        <v>10</v>
      </c>
      <c r="S108" s="43" t="s">
        <v>11</v>
      </c>
      <c r="T108" s="39"/>
    </row>
    <row r="109" spans="2:20" ht="22.5" x14ac:dyDescent="0.55000000000000004">
      <c r="B109" s="124"/>
      <c r="C109" s="117"/>
      <c r="D109" s="118"/>
      <c r="E109" s="119"/>
      <c r="F109" s="117"/>
      <c r="G109" s="118"/>
      <c r="H109" s="118"/>
      <c r="I109" s="118"/>
      <c r="J109" s="119"/>
      <c r="K109" s="124"/>
      <c r="L109" s="124"/>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24"/>
      <c r="C110" s="117"/>
      <c r="D110" s="118"/>
      <c r="E110" s="119"/>
      <c r="F110" s="117"/>
      <c r="G110" s="118"/>
      <c r="H110" s="118"/>
      <c r="I110" s="118"/>
      <c r="J110" s="119"/>
      <c r="K110" s="124"/>
      <c r="L110" s="124"/>
      <c r="M110" s="43" t="s">
        <v>13</v>
      </c>
      <c r="N110" s="43" t="s">
        <v>14</v>
      </c>
      <c r="O110" s="43" t="s">
        <v>15</v>
      </c>
      <c r="P110" s="43" t="s">
        <v>16</v>
      </c>
      <c r="Q110" s="43" t="s">
        <v>17</v>
      </c>
      <c r="R110" s="43" t="s">
        <v>18</v>
      </c>
      <c r="S110" s="43" t="s">
        <v>19</v>
      </c>
      <c r="T110" s="43" t="s">
        <v>20</v>
      </c>
    </row>
    <row r="111" spans="2:20" ht="22.5" x14ac:dyDescent="0.55000000000000004">
      <c r="B111" s="125"/>
      <c r="C111" s="120"/>
      <c r="D111" s="121"/>
      <c r="E111" s="122"/>
      <c r="F111" s="120"/>
      <c r="G111" s="121"/>
      <c r="H111" s="121"/>
      <c r="I111" s="121"/>
      <c r="J111" s="122"/>
      <c r="K111" s="125"/>
      <c r="L111" s="125"/>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23" t="s">
        <v>135</v>
      </c>
      <c r="C113" s="114" t="s">
        <v>136</v>
      </c>
      <c r="D113" s="115"/>
      <c r="E113" s="116"/>
      <c r="F113" s="114" t="s">
        <v>139</v>
      </c>
      <c r="G113" s="115"/>
      <c r="H113" s="115"/>
      <c r="I113" s="115"/>
      <c r="J113" s="116"/>
      <c r="K113" s="123" t="s">
        <v>21</v>
      </c>
      <c r="L113" s="123" t="s">
        <v>22</v>
      </c>
      <c r="M113" s="43" t="s">
        <v>5</v>
      </c>
      <c r="N113" s="43" t="s">
        <v>6</v>
      </c>
      <c r="O113" s="43" t="s">
        <v>7</v>
      </c>
      <c r="P113" s="43" t="s">
        <v>8</v>
      </c>
      <c r="Q113" s="43" t="s">
        <v>9</v>
      </c>
      <c r="R113" s="43" t="s">
        <v>10</v>
      </c>
      <c r="S113" s="43" t="s">
        <v>11</v>
      </c>
      <c r="T113" s="39"/>
    </row>
    <row r="114" spans="2:20" ht="22.5" x14ac:dyDescent="0.55000000000000004">
      <c r="B114" s="124"/>
      <c r="C114" s="117"/>
      <c r="D114" s="118"/>
      <c r="E114" s="119"/>
      <c r="F114" s="117"/>
      <c r="G114" s="118"/>
      <c r="H114" s="118"/>
      <c r="I114" s="118"/>
      <c r="J114" s="119"/>
      <c r="K114" s="124"/>
      <c r="L114" s="124"/>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24"/>
      <c r="C115" s="117"/>
      <c r="D115" s="118"/>
      <c r="E115" s="119"/>
      <c r="F115" s="117"/>
      <c r="G115" s="118"/>
      <c r="H115" s="118"/>
      <c r="I115" s="118"/>
      <c r="J115" s="119"/>
      <c r="K115" s="124"/>
      <c r="L115" s="124"/>
      <c r="M115" s="43" t="s">
        <v>13</v>
      </c>
      <c r="N115" s="43" t="s">
        <v>14</v>
      </c>
      <c r="O115" s="43" t="s">
        <v>15</v>
      </c>
      <c r="P115" s="43" t="s">
        <v>16</v>
      </c>
      <c r="Q115" s="43" t="s">
        <v>17</v>
      </c>
      <c r="R115" s="43" t="s">
        <v>18</v>
      </c>
      <c r="S115" s="43" t="s">
        <v>19</v>
      </c>
      <c r="T115" s="43" t="s">
        <v>20</v>
      </c>
    </row>
    <row r="116" spans="2:20" ht="22.5" x14ac:dyDescent="0.55000000000000004">
      <c r="B116" s="125"/>
      <c r="C116" s="120"/>
      <c r="D116" s="121"/>
      <c r="E116" s="122"/>
      <c r="F116" s="120"/>
      <c r="G116" s="121"/>
      <c r="H116" s="121"/>
      <c r="I116" s="121"/>
      <c r="J116" s="122"/>
      <c r="K116" s="125"/>
      <c r="L116" s="125"/>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23" t="s">
        <v>137</v>
      </c>
      <c r="C118" s="114" t="s">
        <v>138</v>
      </c>
      <c r="D118" s="115"/>
      <c r="E118" s="116"/>
      <c r="F118" s="114" t="s">
        <v>140</v>
      </c>
      <c r="G118" s="115"/>
      <c r="H118" s="115"/>
      <c r="I118" s="115"/>
      <c r="J118" s="116"/>
      <c r="K118" s="123" t="s">
        <v>21</v>
      </c>
      <c r="L118" s="123" t="s">
        <v>22</v>
      </c>
      <c r="M118" s="43" t="s">
        <v>5</v>
      </c>
      <c r="N118" s="43" t="s">
        <v>6</v>
      </c>
      <c r="O118" s="43" t="s">
        <v>7</v>
      </c>
      <c r="P118" s="43" t="s">
        <v>8</v>
      </c>
      <c r="Q118" s="43" t="s">
        <v>9</v>
      </c>
      <c r="R118" s="43" t="s">
        <v>10</v>
      </c>
      <c r="S118" s="43" t="s">
        <v>11</v>
      </c>
      <c r="T118" s="39"/>
    </row>
    <row r="119" spans="2:20" ht="22.5" x14ac:dyDescent="0.55000000000000004">
      <c r="B119" s="124"/>
      <c r="C119" s="117"/>
      <c r="D119" s="118"/>
      <c r="E119" s="119"/>
      <c r="F119" s="117"/>
      <c r="G119" s="118"/>
      <c r="H119" s="118"/>
      <c r="I119" s="118"/>
      <c r="J119" s="119"/>
      <c r="K119" s="124"/>
      <c r="L119" s="124"/>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24"/>
      <c r="C120" s="117"/>
      <c r="D120" s="118"/>
      <c r="E120" s="119"/>
      <c r="F120" s="117"/>
      <c r="G120" s="118"/>
      <c r="H120" s="118"/>
      <c r="I120" s="118"/>
      <c r="J120" s="119"/>
      <c r="K120" s="124"/>
      <c r="L120" s="124"/>
      <c r="M120" s="43" t="s">
        <v>13</v>
      </c>
      <c r="N120" s="43" t="s">
        <v>14</v>
      </c>
      <c r="O120" s="43" t="s">
        <v>15</v>
      </c>
      <c r="P120" s="43" t="s">
        <v>16</v>
      </c>
      <c r="Q120" s="43" t="s">
        <v>17</v>
      </c>
      <c r="R120" s="43" t="s">
        <v>18</v>
      </c>
      <c r="S120" s="43" t="s">
        <v>19</v>
      </c>
      <c r="T120" s="43" t="s">
        <v>20</v>
      </c>
    </row>
    <row r="121" spans="2:20" ht="22.5" x14ac:dyDescent="0.55000000000000004">
      <c r="B121" s="125"/>
      <c r="C121" s="120"/>
      <c r="D121" s="121"/>
      <c r="E121" s="122"/>
      <c r="F121" s="120"/>
      <c r="G121" s="121"/>
      <c r="H121" s="121"/>
      <c r="I121" s="121"/>
      <c r="J121" s="122"/>
      <c r="K121" s="125"/>
      <c r="L121" s="125"/>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23" t="s">
        <v>142</v>
      </c>
      <c r="C123" s="114" t="s">
        <v>141</v>
      </c>
      <c r="D123" s="115"/>
      <c r="E123" s="116"/>
      <c r="F123" s="114" t="s">
        <v>143</v>
      </c>
      <c r="G123" s="115"/>
      <c r="H123" s="115"/>
      <c r="I123" s="115"/>
      <c r="J123" s="116"/>
      <c r="K123" s="123" t="s">
        <v>21</v>
      </c>
      <c r="L123" s="123" t="s">
        <v>22</v>
      </c>
      <c r="M123" s="43" t="s">
        <v>5</v>
      </c>
      <c r="N123" s="43" t="s">
        <v>6</v>
      </c>
      <c r="O123" s="43" t="s">
        <v>7</v>
      </c>
      <c r="P123" s="43" t="s">
        <v>8</v>
      </c>
      <c r="Q123" s="43" t="s">
        <v>9</v>
      </c>
      <c r="R123" s="43" t="s">
        <v>10</v>
      </c>
      <c r="S123" s="43" t="s">
        <v>11</v>
      </c>
      <c r="T123" s="39"/>
    </row>
    <row r="124" spans="2:20" ht="22.5" x14ac:dyDescent="0.55000000000000004">
      <c r="B124" s="124"/>
      <c r="C124" s="117"/>
      <c r="D124" s="118"/>
      <c r="E124" s="119"/>
      <c r="F124" s="117"/>
      <c r="G124" s="118"/>
      <c r="H124" s="118"/>
      <c r="I124" s="118"/>
      <c r="J124" s="119"/>
      <c r="K124" s="124"/>
      <c r="L124" s="124"/>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24"/>
      <c r="C125" s="117"/>
      <c r="D125" s="118"/>
      <c r="E125" s="119"/>
      <c r="F125" s="117"/>
      <c r="G125" s="118"/>
      <c r="H125" s="118"/>
      <c r="I125" s="118"/>
      <c r="J125" s="119"/>
      <c r="K125" s="124"/>
      <c r="L125" s="124"/>
      <c r="M125" s="43" t="s">
        <v>13</v>
      </c>
      <c r="N125" s="43" t="s">
        <v>14</v>
      </c>
      <c r="O125" s="43" t="s">
        <v>15</v>
      </c>
      <c r="P125" s="43" t="s">
        <v>16</v>
      </c>
      <c r="Q125" s="43" t="s">
        <v>17</v>
      </c>
      <c r="R125" s="43" t="s">
        <v>18</v>
      </c>
      <c r="S125" s="43" t="s">
        <v>19</v>
      </c>
      <c r="T125" s="43" t="s">
        <v>20</v>
      </c>
    </row>
    <row r="126" spans="2:20" ht="22.5" x14ac:dyDescent="0.55000000000000004">
      <c r="B126" s="125"/>
      <c r="C126" s="120"/>
      <c r="D126" s="121"/>
      <c r="E126" s="122"/>
      <c r="F126" s="120"/>
      <c r="G126" s="121"/>
      <c r="H126" s="121"/>
      <c r="I126" s="121"/>
      <c r="J126" s="122"/>
      <c r="K126" s="125"/>
      <c r="L126" s="125"/>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48" t="s">
        <v>169</v>
      </c>
      <c r="C128" s="149"/>
      <c r="D128" s="149"/>
      <c r="E128" s="149"/>
      <c r="F128" s="149"/>
      <c r="G128" s="149"/>
      <c r="H128" s="149"/>
      <c r="I128" s="149"/>
      <c r="J128" s="149"/>
      <c r="K128" s="149"/>
      <c r="L128" s="149"/>
      <c r="M128" s="149"/>
      <c r="N128" s="149"/>
      <c r="O128" s="149"/>
      <c r="P128" s="149"/>
      <c r="Q128" s="149"/>
      <c r="R128" s="149"/>
      <c r="S128" s="149"/>
      <c r="T128" s="150"/>
    </row>
    <row r="130" spans="2:20" ht="18" thickBot="1" x14ac:dyDescent="0.6"/>
    <row r="131" spans="2:20" ht="29" thickBot="1" x14ac:dyDescent="0.6">
      <c r="B131" s="157" t="s">
        <v>144</v>
      </c>
      <c r="C131" s="130"/>
      <c r="D131" s="130"/>
      <c r="E131" s="130"/>
      <c r="F131" s="130"/>
      <c r="G131" s="130"/>
      <c r="H131" s="130"/>
      <c r="I131" s="130"/>
      <c r="J131" s="130"/>
      <c r="K131" s="130"/>
      <c r="L131" s="130"/>
      <c r="M131" s="130"/>
      <c r="N131" s="130"/>
      <c r="O131" s="130"/>
      <c r="P131" s="130"/>
      <c r="Q131" s="130"/>
      <c r="R131" s="130"/>
      <c r="S131" s="130"/>
      <c r="T131" s="158"/>
    </row>
    <row r="132" spans="2:20" x14ac:dyDescent="0.55000000000000004">
      <c r="B132" s="40" t="s">
        <v>1</v>
      </c>
      <c r="C132" s="132" t="s">
        <v>2</v>
      </c>
      <c r="D132" s="133"/>
      <c r="E132" s="134"/>
      <c r="F132" s="132" t="s">
        <v>12</v>
      </c>
      <c r="G132" s="133"/>
      <c r="H132" s="133"/>
      <c r="I132" s="133"/>
      <c r="J132" s="134"/>
      <c r="K132" s="42" t="s">
        <v>3</v>
      </c>
      <c r="L132" s="42" t="s">
        <v>4</v>
      </c>
    </row>
    <row r="133" spans="2:20" ht="18" thickBot="1" x14ac:dyDescent="0.6"/>
    <row r="134" spans="2:20" ht="22.5" x14ac:dyDescent="0.55000000000000004">
      <c r="B134" s="123" t="s">
        <v>145</v>
      </c>
      <c r="C134" s="144" t="s">
        <v>146</v>
      </c>
      <c r="D134" s="115"/>
      <c r="E134" s="116"/>
      <c r="F134" s="114" t="s">
        <v>147</v>
      </c>
      <c r="G134" s="115"/>
      <c r="H134" s="115"/>
      <c r="I134" s="115"/>
      <c r="J134" s="116"/>
      <c r="K134" s="123" t="s">
        <v>21</v>
      </c>
      <c r="L134" s="123" t="s">
        <v>22</v>
      </c>
      <c r="M134" s="43" t="s">
        <v>5</v>
      </c>
      <c r="N134" s="43" t="s">
        <v>6</v>
      </c>
      <c r="O134" s="43" t="s">
        <v>7</v>
      </c>
      <c r="P134" s="43" t="s">
        <v>8</v>
      </c>
      <c r="Q134" s="43" t="s">
        <v>9</v>
      </c>
      <c r="R134" s="43" t="s">
        <v>10</v>
      </c>
      <c r="S134" s="43" t="s">
        <v>11</v>
      </c>
      <c r="T134" s="39"/>
    </row>
    <row r="135" spans="2:20" ht="22.5" x14ac:dyDescent="0.55000000000000004">
      <c r="B135" s="124"/>
      <c r="C135" s="117"/>
      <c r="D135" s="118"/>
      <c r="E135" s="119"/>
      <c r="F135" s="117"/>
      <c r="G135" s="118"/>
      <c r="H135" s="118"/>
      <c r="I135" s="118"/>
      <c r="J135" s="119"/>
      <c r="K135" s="124"/>
      <c r="L135" s="124"/>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24"/>
      <c r="C136" s="117"/>
      <c r="D136" s="118"/>
      <c r="E136" s="119"/>
      <c r="F136" s="117"/>
      <c r="G136" s="118"/>
      <c r="H136" s="118"/>
      <c r="I136" s="118"/>
      <c r="J136" s="119"/>
      <c r="K136" s="124"/>
      <c r="L136" s="124"/>
      <c r="M136" s="43" t="s">
        <v>13</v>
      </c>
      <c r="N136" s="43" t="s">
        <v>14</v>
      </c>
      <c r="O136" s="43" t="s">
        <v>15</v>
      </c>
      <c r="P136" s="43" t="s">
        <v>16</v>
      </c>
      <c r="Q136" s="43" t="s">
        <v>17</v>
      </c>
      <c r="R136" s="43" t="s">
        <v>18</v>
      </c>
      <c r="S136" s="43" t="s">
        <v>19</v>
      </c>
      <c r="T136" s="43" t="s">
        <v>20</v>
      </c>
    </row>
    <row r="137" spans="2:20" ht="22.5" x14ac:dyDescent="0.55000000000000004">
      <c r="B137" s="125"/>
      <c r="C137" s="120"/>
      <c r="D137" s="121"/>
      <c r="E137" s="122"/>
      <c r="F137" s="120"/>
      <c r="G137" s="121"/>
      <c r="H137" s="121"/>
      <c r="I137" s="121"/>
      <c r="J137" s="122"/>
      <c r="K137" s="125"/>
      <c r="L137" s="125"/>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23" t="s">
        <v>145</v>
      </c>
      <c r="C139" s="144" t="s">
        <v>148</v>
      </c>
      <c r="D139" s="115"/>
      <c r="E139" s="116"/>
      <c r="F139" s="114" t="s">
        <v>149</v>
      </c>
      <c r="G139" s="115"/>
      <c r="H139" s="115"/>
      <c r="I139" s="115"/>
      <c r="J139" s="116"/>
      <c r="K139" s="123" t="s">
        <v>21</v>
      </c>
      <c r="L139" s="123" t="s">
        <v>22</v>
      </c>
      <c r="M139" s="43" t="s">
        <v>5</v>
      </c>
      <c r="N139" s="43" t="s">
        <v>6</v>
      </c>
      <c r="O139" s="43" t="s">
        <v>7</v>
      </c>
      <c r="P139" s="43" t="s">
        <v>8</v>
      </c>
      <c r="Q139" s="43" t="s">
        <v>9</v>
      </c>
      <c r="R139" s="43" t="s">
        <v>10</v>
      </c>
      <c r="S139" s="43" t="s">
        <v>11</v>
      </c>
      <c r="T139" s="39"/>
    </row>
    <row r="140" spans="2:20" ht="22.5" x14ac:dyDescent="0.55000000000000004">
      <c r="B140" s="124"/>
      <c r="C140" s="117"/>
      <c r="D140" s="118"/>
      <c r="E140" s="119"/>
      <c r="F140" s="117"/>
      <c r="G140" s="118"/>
      <c r="H140" s="118"/>
      <c r="I140" s="118"/>
      <c r="J140" s="119"/>
      <c r="K140" s="124"/>
      <c r="L140" s="124"/>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24"/>
      <c r="C141" s="117"/>
      <c r="D141" s="118"/>
      <c r="E141" s="119"/>
      <c r="F141" s="117"/>
      <c r="G141" s="118"/>
      <c r="H141" s="118"/>
      <c r="I141" s="118"/>
      <c r="J141" s="119"/>
      <c r="K141" s="124"/>
      <c r="L141" s="124"/>
      <c r="M141" s="43" t="s">
        <v>13</v>
      </c>
      <c r="N141" s="43" t="s">
        <v>14</v>
      </c>
      <c r="O141" s="43" t="s">
        <v>15</v>
      </c>
      <c r="P141" s="43" t="s">
        <v>16</v>
      </c>
      <c r="Q141" s="43" t="s">
        <v>17</v>
      </c>
      <c r="R141" s="43" t="s">
        <v>18</v>
      </c>
      <c r="S141" s="43" t="s">
        <v>19</v>
      </c>
      <c r="T141" s="43" t="s">
        <v>20</v>
      </c>
    </row>
    <row r="142" spans="2:20" ht="22.5" x14ac:dyDescent="0.55000000000000004">
      <c r="B142" s="125"/>
      <c r="C142" s="120"/>
      <c r="D142" s="121"/>
      <c r="E142" s="122"/>
      <c r="F142" s="120"/>
      <c r="G142" s="121"/>
      <c r="H142" s="121"/>
      <c r="I142" s="121"/>
      <c r="J142" s="122"/>
      <c r="K142" s="125"/>
      <c r="L142" s="125"/>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23" t="s">
        <v>150</v>
      </c>
      <c r="C144" s="114" t="s">
        <v>151</v>
      </c>
      <c r="D144" s="115"/>
      <c r="E144" s="116"/>
      <c r="F144" s="114" t="s">
        <v>152</v>
      </c>
      <c r="G144" s="115"/>
      <c r="H144" s="115"/>
      <c r="I144" s="115"/>
      <c r="J144" s="116"/>
      <c r="K144" s="123" t="s">
        <v>21</v>
      </c>
      <c r="L144" s="123" t="s">
        <v>22</v>
      </c>
      <c r="M144" s="43" t="s">
        <v>5</v>
      </c>
      <c r="N144" s="43" t="s">
        <v>6</v>
      </c>
      <c r="O144" s="43" t="s">
        <v>7</v>
      </c>
      <c r="P144" s="43" t="s">
        <v>8</v>
      </c>
      <c r="Q144" s="43" t="s">
        <v>9</v>
      </c>
      <c r="R144" s="43" t="s">
        <v>10</v>
      </c>
      <c r="S144" s="43" t="s">
        <v>11</v>
      </c>
      <c r="T144" s="39"/>
    </row>
    <row r="145" spans="2:20" ht="22.5" x14ac:dyDescent="0.55000000000000004">
      <c r="B145" s="124"/>
      <c r="C145" s="117"/>
      <c r="D145" s="118"/>
      <c r="E145" s="119"/>
      <c r="F145" s="117"/>
      <c r="G145" s="118"/>
      <c r="H145" s="118"/>
      <c r="I145" s="118"/>
      <c r="J145" s="119"/>
      <c r="K145" s="124"/>
      <c r="L145" s="124"/>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24"/>
      <c r="C146" s="117"/>
      <c r="D146" s="118"/>
      <c r="E146" s="119"/>
      <c r="F146" s="117"/>
      <c r="G146" s="118"/>
      <c r="H146" s="118"/>
      <c r="I146" s="118"/>
      <c r="J146" s="119"/>
      <c r="K146" s="124"/>
      <c r="L146" s="124"/>
      <c r="M146" s="43" t="s">
        <v>13</v>
      </c>
      <c r="N146" s="43" t="s">
        <v>14</v>
      </c>
      <c r="O146" s="43" t="s">
        <v>15</v>
      </c>
      <c r="P146" s="43" t="s">
        <v>16</v>
      </c>
      <c r="Q146" s="43" t="s">
        <v>17</v>
      </c>
      <c r="R146" s="43" t="s">
        <v>18</v>
      </c>
      <c r="S146" s="43" t="s">
        <v>19</v>
      </c>
      <c r="T146" s="43" t="s">
        <v>20</v>
      </c>
    </row>
    <row r="147" spans="2:20" ht="22.5" x14ac:dyDescent="0.55000000000000004">
      <c r="B147" s="125"/>
      <c r="C147" s="120"/>
      <c r="D147" s="121"/>
      <c r="E147" s="122"/>
      <c r="F147" s="120"/>
      <c r="G147" s="121"/>
      <c r="H147" s="121"/>
      <c r="I147" s="121"/>
      <c r="J147" s="122"/>
      <c r="K147" s="125"/>
      <c r="L147" s="125"/>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23" t="s">
        <v>156</v>
      </c>
      <c r="C149" s="114" t="s">
        <v>154</v>
      </c>
      <c r="D149" s="115"/>
      <c r="E149" s="116"/>
      <c r="F149" s="114" t="s">
        <v>153</v>
      </c>
      <c r="G149" s="115"/>
      <c r="H149" s="115"/>
      <c r="I149" s="115"/>
      <c r="J149" s="116"/>
      <c r="K149" s="123" t="s">
        <v>21</v>
      </c>
      <c r="L149" s="123" t="s">
        <v>22</v>
      </c>
      <c r="M149" s="43" t="s">
        <v>5</v>
      </c>
      <c r="N149" s="43" t="s">
        <v>6</v>
      </c>
      <c r="O149" s="43" t="s">
        <v>7</v>
      </c>
      <c r="P149" s="43" t="s">
        <v>8</v>
      </c>
      <c r="Q149" s="43" t="s">
        <v>9</v>
      </c>
      <c r="R149" s="43" t="s">
        <v>10</v>
      </c>
      <c r="S149" s="43" t="s">
        <v>11</v>
      </c>
      <c r="T149" s="39"/>
    </row>
    <row r="150" spans="2:20" ht="22.5" x14ac:dyDescent="0.55000000000000004">
      <c r="B150" s="124"/>
      <c r="C150" s="117"/>
      <c r="D150" s="118"/>
      <c r="E150" s="119"/>
      <c r="F150" s="117"/>
      <c r="G150" s="118"/>
      <c r="H150" s="118"/>
      <c r="I150" s="118"/>
      <c r="J150" s="119"/>
      <c r="K150" s="124"/>
      <c r="L150" s="124"/>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24"/>
      <c r="C151" s="117"/>
      <c r="D151" s="118"/>
      <c r="E151" s="119"/>
      <c r="F151" s="117"/>
      <c r="G151" s="118"/>
      <c r="H151" s="118"/>
      <c r="I151" s="118"/>
      <c r="J151" s="119"/>
      <c r="K151" s="124"/>
      <c r="L151" s="124"/>
      <c r="M151" s="43" t="s">
        <v>13</v>
      </c>
      <c r="N151" s="43" t="s">
        <v>14</v>
      </c>
      <c r="O151" s="43" t="s">
        <v>15</v>
      </c>
      <c r="P151" s="43" t="s">
        <v>16</v>
      </c>
      <c r="Q151" s="43" t="s">
        <v>17</v>
      </c>
      <c r="R151" s="43" t="s">
        <v>18</v>
      </c>
      <c r="S151" s="43" t="s">
        <v>19</v>
      </c>
      <c r="T151" s="43" t="s">
        <v>20</v>
      </c>
    </row>
    <row r="152" spans="2:20" ht="22.5" x14ac:dyDescent="0.55000000000000004">
      <c r="B152" s="125"/>
      <c r="C152" s="120"/>
      <c r="D152" s="121"/>
      <c r="E152" s="122"/>
      <c r="F152" s="120"/>
      <c r="G152" s="121"/>
      <c r="H152" s="121"/>
      <c r="I152" s="121"/>
      <c r="J152" s="122"/>
      <c r="K152" s="125"/>
      <c r="L152" s="125"/>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23" t="s">
        <v>157</v>
      </c>
      <c r="C154" s="114" t="s">
        <v>155</v>
      </c>
      <c r="D154" s="115"/>
      <c r="E154" s="116"/>
      <c r="F154" s="114" t="s">
        <v>158</v>
      </c>
      <c r="G154" s="115"/>
      <c r="H154" s="115"/>
      <c r="I154" s="115"/>
      <c r="J154" s="116"/>
      <c r="K154" s="123" t="s">
        <v>21</v>
      </c>
      <c r="L154" s="123" t="s">
        <v>22</v>
      </c>
      <c r="M154" s="43" t="s">
        <v>5</v>
      </c>
      <c r="N154" s="43" t="s">
        <v>6</v>
      </c>
      <c r="O154" s="43" t="s">
        <v>7</v>
      </c>
      <c r="P154" s="43" t="s">
        <v>8</v>
      </c>
      <c r="Q154" s="43" t="s">
        <v>9</v>
      </c>
      <c r="R154" s="43" t="s">
        <v>10</v>
      </c>
      <c r="S154" s="43" t="s">
        <v>11</v>
      </c>
      <c r="T154" s="39"/>
    </row>
    <row r="155" spans="2:20" ht="22.5" x14ac:dyDescent="0.55000000000000004">
      <c r="B155" s="124"/>
      <c r="C155" s="117"/>
      <c r="D155" s="118"/>
      <c r="E155" s="119"/>
      <c r="F155" s="117"/>
      <c r="G155" s="118"/>
      <c r="H155" s="118"/>
      <c r="I155" s="118"/>
      <c r="J155" s="119"/>
      <c r="K155" s="124"/>
      <c r="L155" s="124"/>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24"/>
      <c r="C156" s="117"/>
      <c r="D156" s="118"/>
      <c r="E156" s="119"/>
      <c r="F156" s="117"/>
      <c r="G156" s="118"/>
      <c r="H156" s="118"/>
      <c r="I156" s="118"/>
      <c r="J156" s="119"/>
      <c r="K156" s="124"/>
      <c r="L156" s="124"/>
      <c r="M156" s="43" t="s">
        <v>13</v>
      </c>
      <c r="N156" s="43" t="s">
        <v>14</v>
      </c>
      <c r="O156" s="43" t="s">
        <v>15</v>
      </c>
      <c r="P156" s="43" t="s">
        <v>16</v>
      </c>
      <c r="Q156" s="43" t="s">
        <v>17</v>
      </c>
      <c r="R156" s="43" t="s">
        <v>18</v>
      </c>
      <c r="S156" s="43" t="s">
        <v>19</v>
      </c>
      <c r="T156" s="43" t="s">
        <v>20</v>
      </c>
    </row>
    <row r="157" spans="2:20" ht="22.5" x14ac:dyDescent="0.55000000000000004">
      <c r="B157" s="125"/>
      <c r="C157" s="120"/>
      <c r="D157" s="121"/>
      <c r="E157" s="122"/>
      <c r="F157" s="120"/>
      <c r="G157" s="121"/>
      <c r="H157" s="121"/>
      <c r="I157" s="121"/>
      <c r="J157" s="122"/>
      <c r="K157" s="125"/>
      <c r="L157" s="125"/>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23" t="s">
        <v>142</v>
      </c>
      <c r="C159" s="114" t="s">
        <v>141</v>
      </c>
      <c r="D159" s="115"/>
      <c r="E159" s="116"/>
      <c r="F159" s="114" t="s">
        <v>143</v>
      </c>
      <c r="G159" s="115"/>
      <c r="H159" s="115"/>
      <c r="I159" s="115"/>
      <c r="J159" s="116"/>
      <c r="K159" s="123" t="s">
        <v>21</v>
      </c>
      <c r="L159" s="123" t="s">
        <v>22</v>
      </c>
      <c r="M159" s="43" t="s">
        <v>5</v>
      </c>
      <c r="N159" s="43" t="s">
        <v>6</v>
      </c>
      <c r="O159" s="43" t="s">
        <v>7</v>
      </c>
      <c r="P159" s="43" t="s">
        <v>8</v>
      </c>
      <c r="Q159" s="43" t="s">
        <v>9</v>
      </c>
      <c r="R159" s="43" t="s">
        <v>10</v>
      </c>
      <c r="S159" s="43" t="s">
        <v>11</v>
      </c>
      <c r="T159" s="39"/>
    </row>
    <row r="160" spans="2:20" ht="22.5" x14ac:dyDescent="0.55000000000000004">
      <c r="B160" s="124"/>
      <c r="C160" s="117"/>
      <c r="D160" s="118"/>
      <c r="E160" s="119"/>
      <c r="F160" s="117"/>
      <c r="G160" s="118"/>
      <c r="H160" s="118"/>
      <c r="I160" s="118"/>
      <c r="J160" s="119"/>
      <c r="K160" s="124"/>
      <c r="L160" s="124"/>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24"/>
      <c r="C161" s="117"/>
      <c r="D161" s="118"/>
      <c r="E161" s="119"/>
      <c r="F161" s="117"/>
      <c r="G161" s="118"/>
      <c r="H161" s="118"/>
      <c r="I161" s="118"/>
      <c r="J161" s="119"/>
      <c r="K161" s="124"/>
      <c r="L161" s="124"/>
      <c r="M161" s="43" t="s">
        <v>13</v>
      </c>
      <c r="N161" s="43" t="s">
        <v>14</v>
      </c>
      <c r="O161" s="43" t="s">
        <v>15</v>
      </c>
      <c r="P161" s="43" t="s">
        <v>16</v>
      </c>
      <c r="Q161" s="43" t="s">
        <v>17</v>
      </c>
      <c r="R161" s="43" t="s">
        <v>18</v>
      </c>
      <c r="S161" s="43" t="s">
        <v>19</v>
      </c>
      <c r="T161" s="43" t="s">
        <v>20</v>
      </c>
    </row>
    <row r="162" spans="2:20" ht="22.5" x14ac:dyDescent="0.55000000000000004">
      <c r="B162" s="125"/>
      <c r="C162" s="120"/>
      <c r="D162" s="121"/>
      <c r="E162" s="122"/>
      <c r="F162" s="120"/>
      <c r="G162" s="121"/>
      <c r="H162" s="121"/>
      <c r="I162" s="121"/>
      <c r="J162" s="122"/>
      <c r="K162" s="125"/>
      <c r="L162" s="125"/>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48" t="s">
        <v>170</v>
      </c>
      <c r="C164" s="149"/>
      <c r="D164" s="149"/>
      <c r="E164" s="149"/>
      <c r="F164" s="149"/>
      <c r="G164" s="149"/>
      <c r="H164" s="149"/>
      <c r="I164" s="149"/>
      <c r="J164" s="149"/>
      <c r="K164" s="149"/>
      <c r="L164" s="149"/>
      <c r="M164" s="149"/>
      <c r="N164" s="149"/>
      <c r="O164" s="149"/>
      <c r="P164" s="149"/>
      <c r="Q164" s="149"/>
      <c r="R164" s="149"/>
      <c r="S164" s="149"/>
      <c r="T164" s="150"/>
    </row>
  </sheetData>
  <mergeCells count="159">
    <mergeCell ref="B164:T164"/>
    <mergeCell ref="B159:B162"/>
    <mergeCell ref="C159:E162"/>
    <mergeCell ref="F159:J162"/>
    <mergeCell ref="K159:K162"/>
    <mergeCell ref="L159:L162"/>
    <mergeCell ref="B154:B157"/>
    <mergeCell ref="C154:E157"/>
    <mergeCell ref="F154:J157"/>
    <mergeCell ref="K154:K157"/>
    <mergeCell ref="L154:L157"/>
    <mergeCell ref="B149:B152"/>
    <mergeCell ref="C149:E152"/>
    <mergeCell ref="F149:J152"/>
    <mergeCell ref="K149:K152"/>
    <mergeCell ref="L149:L152"/>
    <mergeCell ref="B144:B147"/>
    <mergeCell ref="C144:E147"/>
    <mergeCell ref="F144:J147"/>
    <mergeCell ref="K144:K147"/>
    <mergeCell ref="L144:L147"/>
    <mergeCell ref="B139:B142"/>
    <mergeCell ref="C139:E142"/>
    <mergeCell ref="F139:J142"/>
    <mergeCell ref="K139:K142"/>
    <mergeCell ref="L139:L142"/>
    <mergeCell ref="B134:B137"/>
    <mergeCell ref="C134:E137"/>
    <mergeCell ref="F134:J137"/>
    <mergeCell ref="K134:K137"/>
    <mergeCell ref="L134:L137"/>
    <mergeCell ref="B128:T128"/>
    <mergeCell ref="B131:T131"/>
    <mergeCell ref="C132:E132"/>
    <mergeCell ref="F132:J132"/>
    <mergeCell ref="B123:B126"/>
    <mergeCell ref="C123:E126"/>
    <mergeCell ref="F123:J126"/>
    <mergeCell ref="K123:K126"/>
    <mergeCell ref="L123:L126"/>
    <mergeCell ref="B118:B121"/>
    <mergeCell ref="C118:E121"/>
    <mergeCell ref="F118:J121"/>
    <mergeCell ref="K118:K121"/>
    <mergeCell ref="L118:L121"/>
    <mergeCell ref="B113:B116"/>
    <mergeCell ref="C113:E116"/>
    <mergeCell ref="F113:J116"/>
    <mergeCell ref="K113:K116"/>
    <mergeCell ref="L113:L116"/>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83:B86"/>
    <mergeCell ref="C83:E86"/>
    <mergeCell ref="F83:J86"/>
    <mergeCell ref="K83:K86"/>
    <mergeCell ref="L83:L86"/>
    <mergeCell ref="B78:B81"/>
    <mergeCell ref="C78:E81"/>
    <mergeCell ref="F78:J81"/>
    <mergeCell ref="K78:K81"/>
    <mergeCell ref="L78:L81"/>
    <mergeCell ref="B73:B76"/>
    <mergeCell ref="C73:E76"/>
    <mergeCell ref="F73:J76"/>
    <mergeCell ref="K73:K76"/>
    <mergeCell ref="L73:L76"/>
    <mergeCell ref="B68:B71"/>
    <mergeCell ref="C68:E71"/>
    <mergeCell ref="F68:J71"/>
    <mergeCell ref="K68:K71"/>
    <mergeCell ref="L68:L71"/>
    <mergeCell ref="B63:B66"/>
    <mergeCell ref="C63:E66"/>
    <mergeCell ref="F63:J66"/>
    <mergeCell ref="K63:K66"/>
    <mergeCell ref="L63:L66"/>
    <mergeCell ref="B58:B61"/>
    <mergeCell ref="C58:E61"/>
    <mergeCell ref="F58:J61"/>
    <mergeCell ref="K58:K61"/>
    <mergeCell ref="L58:L61"/>
    <mergeCell ref="B53:B56"/>
    <mergeCell ref="C53:E56"/>
    <mergeCell ref="F53:J56"/>
    <mergeCell ref="K53:K56"/>
    <mergeCell ref="L53:L56"/>
    <mergeCell ref="B48:B51"/>
    <mergeCell ref="C48:E51"/>
    <mergeCell ref="F48:J51"/>
    <mergeCell ref="K48:K51"/>
    <mergeCell ref="L48:L51"/>
    <mergeCell ref="B38:B41"/>
    <mergeCell ref="C38:E41"/>
    <mergeCell ref="F38:J41"/>
    <mergeCell ref="K38:K41"/>
    <mergeCell ref="L38:L41"/>
    <mergeCell ref="B43:B46"/>
    <mergeCell ref="C43:E46"/>
    <mergeCell ref="F43:J46"/>
    <mergeCell ref="K43:K46"/>
    <mergeCell ref="L43:L46"/>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C7:E7"/>
    <mergeCell ref="G7:I7"/>
    <mergeCell ref="B9:T9"/>
    <mergeCell ref="B11:T11"/>
    <mergeCell ref="B2:I2"/>
    <mergeCell ref="J2:L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election activeCell="I17" sqref="I17"/>
    </sheetView>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zoomScaleSheetLayoutView="50" workbookViewId="0"/>
  </sheetViews>
  <sheetFormatPr defaultRowHeight="18" x14ac:dyDescent="0.55000000000000004"/>
  <cols>
    <col min="1" max="1" width="5.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39" t="s">
        <v>29</v>
      </c>
      <c r="C2" s="139"/>
      <c r="D2" s="139"/>
      <c r="E2" s="139"/>
      <c r="F2" s="139"/>
      <c r="G2" s="139"/>
      <c r="H2" s="139"/>
      <c r="I2" s="139"/>
      <c r="J2" s="154" t="str">
        <f>A①_入力!J2</f>
        <v>3-3</v>
      </c>
      <c r="K2" s="154"/>
      <c r="L2" s="162" t="str">
        <f>A①_入力!M2</f>
        <v>第3-3問_売上関連のPL・BS・CF・資金計画（その３-3）</v>
      </c>
      <c r="M2" s="162"/>
      <c r="N2" s="162"/>
      <c r="O2" s="162"/>
      <c r="P2" s="162"/>
      <c r="Q2" s="162"/>
      <c r="R2" s="162"/>
      <c r="S2" s="162"/>
      <c r="T2" s="162"/>
    </row>
    <row r="3" spans="2:20" s="1" customFormat="1" ht="31.5" x14ac:dyDescent="1.05">
      <c r="B3" s="8"/>
      <c r="C3" s="30" t="s">
        <v>172</v>
      </c>
      <c r="D3" s="8"/>
      <c r="E3" s="8"/>
      <c r="F3" s="8"/>
      <c r="G3" s="8"/>
      <c r="H3" s="8"/>
      <c r="I3" s="8"/>
      <c r="J3" s="52" t="s">
        <v>163</v>
      </c>
      <c r="K3" s="9"/>
      <c r="L3" s="9"/>
      <c r="M3" s="9"/>
      <c r="N3" s="9"/>
      <c r="O3" s="9"/>
      <c r="P3" s="9"/>
      <c r="Q3" s="9"/>
      <c r="R3" s="9"/>
      <c r="S3" s="8"/>
      <c r="T3" s="10"/>
    </row>
    <row r="4" spans="2:20" s="1" customFormat="1" ht="22.5" x14ac:dyDescent="0.55000000000000004">
      <c r="B4" s="155" t="s">
        <v>0</v>
      </c>
      <c r="C4" s="155"/>
      <c r="D4" s="155"/>
      <c r="E4" s="155"/>
      <c r="F4" s="155"/>
      <c r="G4" s="155"/>
      <c r="H4" s="155"/>
      <c r="I4" s="155"/>
      <c r="J4" s="155"/>
      <c r="K4" s="155"/>
      <c r="L4" s="155"/>
      <c r="M4" s="155"/>
      <c r="N4" s="155"/>
      <c r="O4" s="155"/>
      <c r="P4" s="155"/>
      <c r="Q4" s="155"/>
      <c r="R4" s="155"/>
      <c r="S4" s="155"/>
      <c r="T4" s="155"/>
    </row>
    <row r="5" spans="2:20" s="1" customFormat="1" ht="46.75" customHeight="1" x14ac:dyDescent="0.55000000000000004">
      <c r="B5" s="163" t="s">
        <v>173</v>
      </c>
      <c r="C5" s="163"/>
      <c r="D5" s="163"/>
      <c r="E5" s="163"/>
      <c r="F5" s="163"/>
      <c r="G5" s="163"/>
      <c r="H5" s="163"/>
      <c r="I5" s="163"/>
      <c r="J5" s="163"/>
      <c r="K5" s="163"/>
      <c r="L5" s="163"/>
      <c r="M5" s="163"/>
      <c r="N5" s="163"/>
      <c r="O5" s="163"/>
      <c r="P5" s="163"/>
      <c r="Q5" s="163"/>
      <c r="R5" s="163"/>
      <c r="S5" s="163"/>
      <c r="T5" s="163"/>
    </row>
    <row r="6" spans="2:20" s="1" customFormat="1" thickBot="1" x14ac:dyDescent="0.6"/>
    <row r="7" spans="2:20" s="1" customFormat="1" ht="29" thickBot="1" x14ac:dyDescent="0.6">
      <c r="B7" s="11">
        <v>2</v>
      </c>
      <c r="C7" s="164" t="s">
        <v>174</v>
      </c>
      <c r="D7" s="164"/>
      <c r="E7" s="164"/>
      <c r="F7" s="11">
        <v>1</v>
      </c>
      <c r="G7" s="138" t="s">
        <v>429</v>
      </c>
      <c r="H7" s="138"/>
      <c r="I7" s="138"/>
      <c r="J7" s="165" t="s">
        <v>175</v>
      </c>
      <c r="K7" s="166"/>
      <c r="L7" s="159" t="s">
        <v>268</v>
      </c>
      <c r="M7" s="160"/>
      <c r="N7" s="160"/>
      <c r="O7" s="161"/>
      <c r="P7" s="56" t="s">
        <v>176</v>
      </c>
      <c r="Q7" s="167" t="s">
        <v>269</v>
      </c>
      <c r="R7" s="168"/>
      <c r="S7"/>
      <c r="T7"/>
    </row>
    <row r="8" spans="2:20" ht="29" thickBot="1" x14ac:dyDescent="0.6">
      <c r="L8" s="159" t="s">
        <v>177</v>
      </c>
      <c r="M8" s="160"/>
      <c r="P8" s="56" t="s">
        <v>178</v>
      </c>
      <c r="Q8" s="167" t="s">
        <v>179</v>
      </c>
      <c r="R8" s="168"/>
    </row>
    <row r="9" spans="2:20" ht="18.5" thickBot="1" x14ac:dyDescent="0.6"/>
    <row r="10" spans="2:20" ht="29" thickBot="1" x14ac:dyDescent="0.6">
      <c r="B10" s="167" t="s">
        <v>180</v>
      </c>
      <c r="C10" s="169"/>
      <c r="D10" s="169"/>
      <c r="E10" s="169"/>
      <c r="F10" s="169"/>
      <c r="G10" s="169"/>
      <c r="H10" s="169"/>
      <c r="I10" s="169"/>
      <c r="J10" s="169"/>
      <c r="K10" s="168"/>
    </row>
    <row r="11" spans="2:20" ht="18.5" thickBot="1" x14ac:dyDescent="0.6"/>
    <row r="12" spans="2:20" ht="29" thickBot="1" x14ac:dyDescent="0.6">
      <c r="C12" s="57">
        <v>1</v>
      </c>
      <c r="D12" s="167" t="s">
        <v>181</v>
      </c>
      <c r="E12" s="169"/>
      <c r="F12" s="169"/>
      <c r="G12" s="169"/>
      <c r="H12" s="169"/>
      <c r="I12" s="168"/>
    </row>
    <row r="13" spans="2:20" ht="18.5" thickBot="1" x14ac:dyDescent="0.6"/>
    <row r="14" spans="2:20" ht="29.5" thickBot="1" x14ac:dyDescent="0.6">
      <c r="D14" s="57"/>
      <c r="E14" s="58" t="s">
        <v>182</v>
      </c>
      <c r="F14" s="59"/>
      <c r="G14" s="60"/>
      <c r="H14" s="61"/>
      <c r="I14" s="61"/>
      <c r="J14" s="61"/>
      <c r="K14" s="62"/>
    </row>
    <row r="16" spans="2:20" ht="18.5" thickBot="1" x14ac:dyDescent="0.6"/>
    <row r="17" spans="3:11" ht="29" thickBot="1" x14ac:dyDescent="0.6">
      <c r="C17" s="57">
        <v>2</v>
      </c>
      <c r="D17" s="167" t="s">
        <v>183</v>
      </c>
      <c r="E17" s="169"/>
      <c r="F17" s="169"/>
      <c r="G17" s="169"/>
      <c r="H17" s="169"/>
      <c r="I17" s="168"/>
    </row>
    <row r="18" spans="3:11" ht="18.5" thickBot="1" x14ac:dyDescent="0.6"/>
    <row r="19" spans="3:11" ht="29.5" thickBot="1" x14ac:dyDescent="0.6">
      <c r="D19" s="57"/>
      <c r="E19" s="170" t="s">
        <v>276</v>
      </c>
      <c r="F19" s="171"/>
      <c r="G19" s="171"/>
      <c r="H19" s="171"/>
      <c r="I19" s="171"/>
      <c r="J19" s="171"/>
      <c r="K19" s="172"/>
    </row>
    <row r="20" spans="3:11" ht="18.5" thickBot="1" x14ac:dyDescent="0.6"/>
    <row r="21" spans="3:11" ht="29" thickBot="1" x14ac:dyDescent="0.6">
      <c r="C21" s="57">
        <v>3</v>
      </c>
      <c r="D21" s="167" t="s">
        <v>184</v>
      </c>
      <c r="E21" s="169"/>
      <c r="F21" s="169"/>
      <c r="G21" s="169"/>
      <c r="H21" s="169"/>
      <c r="I21" s="168"/>
    </row>
    <row r="22" spans="3:11" ht="18.5" thickBot="1" x14ac:dyDescent="0.6"/>
    <row r="23" spans="3:11" ht="29.5" thickBot="1" x14ac:dyDescent="0.6">
      <c r="D23" s="57" t="s">
        <v>277</v>
      </c>
      <c r="E23" s="170" t="s">
        <v>185</v>
      </c>
      <c r="F23" s="171"/>
      <c r="G23" s="171"/>
      <c r="H23" s="171"/>
      <c r="I23" s="171"/>
      <c r="J23" s="171"/>
      <c r="K23" s="172"/>
    </row>
    <row r="26" spans="3:11" ht="18.5" thickBot="1" x14ac:dyDescent="0.6"/>
    <row r="27" spans="3:11" ht="29" thickBot="1" x14ac:dyDescent="0.6">
      <c r="C27" s="57">
        <v>4</v>
      </c>
      <c r="D27" s="167" t="s">
        <v>186</v>
      </c>
      <c r="E27" s="169"/>
      <c r="F27" s="169"/>
      <c r="G27" s="169"/>
      <c r="H27" s="169"/>
      <c r="I27" s="168"/>
    </row>
    <row r="28" spans="3:11" ht="26.5" x14ac:dyDescent="0.55000000000000004">
      <c r="D28" s="69" t="s">
        <v>226</v>
      </c>
    </row>
    <row r="30" spans="3:11" ht="28.5" x14ac:dyDescent="0.55000000000000004">
      <c r="D30" s="11" t="s">
        <v>188</v>
      </c>
      <c r="E30" s="138" t="s">
        <v>189</v>
      </c>
      <c r="F30" s="138"/>
      <c r="G30" s="138"/>
    </row>
    <row r="32" spans="3:11" ht="28.5" x14ac:dyDescent="0.55000000000000004">
      <c r="E32" s="11" t="s">
        <v>190</v>
      </c>
      <c r="F32" s="138" t="s">
        <v>191</v>
      </c>
      <c r="G32" s="138"/>
      <c r="H32" s="138"/>
    </row>
    <row r="33" spans="4:12" ht="18.5" thickBot="1" x14ac:dyDescent="0.6"/>
    <row r="34" spans="4:12" ht="29.5" thickBot="1" x14ac:dyDescent="0.6">
      <c r="F34" s="57">
        <v>100</v>
      </c>
      <c r="G34" s="173" t="s">
        <v>225</v>
      </c>
      <c r="H34" s="174"/>
      <c r="I34" s="175"/>
      <c r="J34" s="63" t="s">
        <v>192</v>
      </c>
      <c r="K34" s="173" t="s">
        <v>193</v>
      </c>
      <c r="L34" s="175"/>
    </row>
    <row r="35" spans="4:12" ht="29.5" thickBot="1" x14ac:dyDescent="0.6">
      <c r="F35" s="57">
        <v>120</v>
      </c>
      <c r="G35" s="173" t="s">
        <v>105</v>
      </c>
      <c r="H35" s="174"/>
      <c r="I35" s="175"/>
      <c r="J35" s="63" t="s">
        <v>192</v>
      </c>
      <c r="K35" s="173" t="s">
        <v>193</v>
      </c>
      <c r="L35" s="175"/>
    </row>
    <row r="38" spans="4:12" ht="28.5" x14ac:dyDescent="0.55000000000000004">
      <c r="E38" s="11" t="s">
        <v>194</v>
      </c>
      <c r="F38" s="138" t="s">
        <v>195</v>
      </c>
      <c r="G38" s="138"/>
      <c r="H38" s="138"/>
    </row>
    <row r="39" spans="4:12" ht="29.5" thickBot="1" x14ac:dyDescent="0.6">
      <c r="F39" s="64"/>
    </row>
    <row r="40" spans="4:12" ht="29.5" thickBot="1" x14ac:dyDescent="0.6">
      <c r="F40" s="57">
        <v>230</v>
      </c>
      <c r="G40" s="173" t="s">
        <v>109</v>
      </c>
      <c r="H40" s="174"/>
      <c r="I40" s="175"/>
      <c r="J40" s="63" t="s">
        <v>203</v>
      </c>
      <c r="K40" s="173" t="s">
        <v>193</v>
      </c>
      <c r="L40" s="175"/>
    </row>
    <row r="42" spans="4:12" ht="28.5" x14ac:dyDescent="0.55000000000000004">
      <c r="E42" s="11" t="s">
        <v>197</v>
      </c>
      <c r="F42" s="138" t="s">
        <v>198</v>
      </c>
      <c r="G42" s="138"/>
      <c r="H42" s="138"/>
    </row>
    <row r="43" spans="4:12" ht="29.5" thickBot="1" x14ac:dyDescent="0.6">
      <c r="F43" s="64"/>
    </row>
    <row r="44" spans="4:12" ht="29.5" thickBot="1" x14ac:dyDescent="0.6">
      <c r="F44" s="57">
        <v>310</v>
      </c>
      <c r="G44" s="173" t="s">
        <v>113</v>
      </c>
      <c r="H44" s="174"/>
      <c r="I44" s="175"/>
      <c r="J44" s="63" t="s">
        <v>203</v>
      </c>
      <c r="K44" s="173" t="s">
        <v>193</v>
      </c>
      <c r="L44" s="175"/>
    </row>
    <row r="45" spans="4:12" ht="29.5" thickBot="1" x14ac:dyDescent="0.6">
      <c r="F45" s="64"/>
    </row>
    <row r="46" spans="4:12" ht="29.5" thickBot="1" x14ac:dyDescent="0.6">
      <c r="F46" s="57">
        <v>380</v>
      </c>
      <c r="G46" s="173" t="s">
        <v>227</v>
      </c>
      <c r="H46" s="174"/>
      <c r="I46" s="175"/>
      <c r="J46" s="63" t="s">
        <v>203</v>
      </c>
      <c r="K46" s="173" t="s">
        <v>193</v>
      </c>
      <c r="L46" s="175"/>
    </row>
    <row r="48" spans="4:12" ht="28.5" x14ac:dyDescent="0.55000000000000004">
      <c r="D48" s="11" t="s">
        <v>199</v>
      </c>
      <c r="E48" s="138" t="s">
        <v>200</v>
      </c>
      <c r="F48" s="138"/>
      <c r="G48" s="138"/>
    </row>
    <row r="50" spans="4:12" ht="28.5" x14ac:dyDescent="0.55000000000000004">
      <c r="E50" s="11" t="s">
        <v>201</v>
      </c>
      <c r="F50" s="138" t="s">
        <v>202</v>
      </c>
      <c r="G50" s="138"/>
      <c r="H50" s="138"/>
    </row>
    <row r="51" spans="4:12" ht="7.25" customHeight="1" thickBot="1" x14ac:dyDescent="0.6"/>
    <row r="52" spans="4:12" ht="29.5" thickBot="1" x14ac:dyDescent="0.6">
      <c r="F52" s="57">
        <v>400</v>
      </c>
      <c r="G52" s="173" t="s">
        <v>25</v>
      </c>
      <c r="H52" s="174"/>
      <c r="I52" s="175"/>
      <c r="J52" s="63" t="s">
        <v>203</v>
      </c>
      <c r="K52" s="173" t="s">
        <v>193</v>
      </c>
      <c r="L52" s="175"/>
    </row>
    <row r="54" spans="4:12" ht="28.5" x14ac:dyDescent="0.55000000000000004">
      <c r="E54" s="11" t="s">
        <v>204</v>
      </c>
      <c r="F54" s="138" t="s">
        <v>205</v>
      </c>
      <c r="G54" s="138"/>
      <c r="H54" s="138"/>
    </row>
    <row r="55" spans="4:12" ht="29" x14ac:dyDescent="0.55000000000000004">
      <c r="F55" s="64" t="s">
        <v>196</v>
      </c>
    </row>
    <row r="56" spans="4:12" ht="28.5" x14ac:dyDescent="0.55000000000000004">
      <c r="D56" s="11" t="s">
        <v>206</v>
      </c>
      <c r="E56" s="138" t="s">
        <v>207</v>
      </c>
      <c r="F56" s="138"/>
      <c r="G56" s="138"/>
    </row>
    <row r="57" spans="4:12" ht="29" x14ac:dyDescent="0.55000000000000004">
      <c r="E57" s="64" t="s">
        <v>196</v>
      </c>
    </row>
    <row r="58" spans="4:12" ht="28.5" x14ac:dyDescent="0.55000000000000004">
      <c r="D58" s="11" t="s">
        <v>208</v>
      </c>
      <c r="E58" s="138" t="s">
        <v>209</v>
      </c>
      <c r="F58" s="138"/>
      <c r="G58" s="138"/>
    </row>
    <row r="59" spans="4:12" ht="29" x14ac:dyDescent="0.55000000000000004">
      <c r="E59" s="64"/>
    </row>
    <row r="60" spans="4:12" ht="28.5" x14ac:dyDescent="0.55000000000000004">
      <c r="E60" s="11" t="s">
        <v>228</v>
      </c>
      <c r="F60" s="138" t="s">
        <v>229</v>
      </c>
      <c r="G60" s="138"/>
      <c r="H60" s="138"/>
    </row>
    <row r="61" spans="4:12" ht="18.5" thickBot="1" x14ac:dyDescent="0.6"/>
    <row r="62" spans="4:12" ht="29.5" thickBot="1" x14ac:dyDescent="0.6">
      <c r="F62" s="57">
        <v>910</v>
      </c>
      <c r="G62" s="173" t="s">
        <v>146</v>
      </c>
      <c r="H62" s="174"/>
      <c r="I62" s="175"/>
      <c r="J62" s="63" t="s">
        <v>203</v>
      </c>
      <c r="K62" s="173" t="s">
        <v>193</v>
      </c>
      <c r="L62" s="175"/>
    </row>
    <row r="63" spans="4:12" ht="29" x14ac:dyDescent="0.55000000000000004">
      <c r="E63" s="64"/>
    </row>
    <row r="64" spans="4:12" ht="28.5" x14ac:dyDescent="0.55000000000000004">
      <c r="E64" s="11" t="s">
        <v>230</v>
      </c>
      <c r="F64" s="138" t="s">
        <v>231</v>
      </c>
      <c r="G64" s="138"/>
      <c r="H64" s="138"/>
    </row>
    <row r="65" spans="4:15" ht="18.5" thickBot="1" x14ac:dyDescent="0.6"/>
    <row r="66" spans="4:15" ht="29.5" thickBot="1" x14ac:dyDescent="0.6">
      <c r="F66" s="57">
        <v>980</v>
      </c>
      <c r="G66" s="173" t="s">
        <v>148</v>
      </c>
      <c r="H66" s="174"/>
      <c r="I66" s="175"/>
      <c r="J66" s="63" t="s">
        <v>203</v>
      </c>
      <c r="K66" s="173" t="s">
        <v>193</v>
      </c>
      <c r="L66" s="175"/>
    </row>
    <row r="68" spans="4:15" ht="28.5" x14ac:dyDescent="0.55000000000000004">
      <c r="E68" s="11" t="s">
        <v>232</v>
      </c>
      <c r="F68" s="138" t="s">
        <v>233</v>
      </c>
      <c r="G68" s="138"/>
      <c r="H68" s="138"/>
    </row>
    <row r="69" spans="4:15" ht="18.5" thickBot="1" x14ac:dyDescent="0.6"/>
    <row r="70" spans="4:15" ht="29.5" thickBot="1" x14ac:dyDescent="0.6">
      <c r="F70" s="57">
        <v>990</v>
      </c>
      <c r="G70" s="173" t="s">
        <v>233</v>
      </c>
      <c r="H70" s="174"/>
      <c r="I70" s="175"/>
      <c r="J70" s="63" t="s">
        <v>192</v>
      </c>
      <c r="K70" s="173" t="s">
        <v>193</v>
      </c>
      <c r="L70" s="175"/>
    </row>
    <row r="72" spans="4:15" ht="29" x14ac:dyDescent="0.55000000000000004">
      <c r="E72" s="64"/>
    </row>
    <row r="73" spans="4:15" ht="29" x14ac:dyDescent="0.55000000000000004">
      <c r="D73" s="11" t="s">
        <v>210</v>
      </c>
      <c r="E73" s="138" t="s">
        <v>211</v>
      </c>
      <c r="F73" s="138"/>
      <c r="G73" s="138"/>
      <c r="H73" s="65" t="s">
        <v>212</v>
      </c>
    </row>
    <row r="74" spans="4:15" ht="13.25" customHeight="1" thickBot="1" x14ac:dyDescent="0.6"/>
    <row r="75" spans="4:15" ht="29.5" thickBot="1" x14ac:dyDescent="0.6">
      <c r="F75" s="57">
        <v>701</v>
      </c>
      <c r="G75" s="183" t="s">
        <v>213</v>
      </c>
      <c r="H75" s="184"/>
      <c r="I75" s="184"/>
      <c r="J75" s="184"/>
      <c r="K75" s="184"/>
      <c r="L75" s="185"/>
      <c r="M75" s="63" t="s">
        <v>192</v>
      </c>
      <c r="N75" s="173" t="s">
        <v>193</v>
      </c>
      <c r="O75" s="175"/>
    </row>
    <row r="76" spans="4:15" ht="29.5" thickBot="1" x14ac:dyDescent="0.6">
      <c r="G76" s="66" t="s">
        <v>214</v>
      </c>
    </row>
    <row r="77" spans="4:15" ht="29.5" thickBot="1" x14ac:dyDescent="0.6">
      <c r="F77" s="57">
        <v>702</v>
      </c>
      <c r="G77" s="183" t="s">
        <v>215</v>
      </c>
      <c r="H77" s="184"/>
      <c r="I77" s="184"/>
      <c r="J77" s="184"/>
      <c r="K77" s="184"/>
      <c r="L77" s="185"/>
      <c r="M77" s="63" t="s">
        <v>203</v>
      </c>
      <c r="N77" s="173" t="s">
        <v>193</v>
      </c>
      <c r="O77" s="175"/>
    </row>
    <row r="78" spans="4:15" ht="9" customHeight="1" thickBot="1" x14ac:dyDescent="0.6"/>
    <row r="79" spans="4:15" ht="29.5" thickBot="1" x14ac:dyDescent="0.6">
      <c r="F79" s="57">
        <v>703</v>
      </c>
      <c r="G79" s="183" t="s">
        <v>44</v>
      </c>
      <c r="H79" s="184"/>
      <c r="I79" s="184"/>
      <c r="J79" s="184"/>
      <c r="K79" s="184"/>
      <c r="L79" s="185"/>
      <c r="M79" s="63" t="s">
        <v>192</v>
      </c>
      <c r="N79" s="186" t="s">
        <v>216</v>
      </c>
      <c r="O79" s="187"/>
    </row>
    <row r="80" spans="4:15" ht="22.75" customHeight="1" thickBot="1" x14ac:dyDescent="0.6">
      <c r="G80" s="179" t="s">
        <v>217</v>
      </c>
      <c r="H80" s="180"/>
      <c r="I80" s="181"/>
    </row>
    <row r="81" spans="3:18" ht="29.5" thickBot="1" x14ac:dyDescent="0.6">
      <c r="G81" s="67" t="s">
        <v>218</v>
      </c>
      <c r="H81" s="61"/>
      <c r="I81" s="61"/>
      <c r="J81" s="61"/>
      <c r="K81" s="61"/>
      <c r="L81" s="61"/>
      <c r="M81" s="61"/>
      <c r="N81" s="61"/>
      <c r="O81" s="61"/>
      <c r="P81" s="61"/>
      <c r="Q81" s="61"/>
      <c r="R81" s="62"/>
    </row>
    <row r="82" spans="3:18" ht="29" x14ac:dyDescent="0.55000000000000004">
      <c r="G82" s="68" t="s">
        <v>219</v>
      </c>
    </row>
    <row r="83" spans="3:18" ht="18.5" thickBot="1" x14ac:dyDescent="0.6"/>
    <row r="84" spans="3:18" ht="29" thickBot="1" x14ac:dyDescent="0.6">
      <c r="C84" s="57">
        <v>5</v>
      </c>
      <c r="D84" s="167" t="s">
        <v>220</v>
      </c>
      <c r="E84" s="169"/>
      <c r="F84" s="169"/>
      <c r="G84" s="169"/>
      <c r="H84" s="169"/>
      <c r="I84" s="168"/>
    </row>
    <row r="86" spans="3:18" ht="28.5" x14ac:dyDescent="0.55000000000000004">
      <c r="D86" s="11" t="s">
        <v>221</v>
      </c>
      <c r="E86" s="182" t="s">
        <v>222</v>
      </c>
      <c r="F86" s="182"/>
      <c r="G86" s="182"/>
    </row>
    <row r="87" spans="3:18" ht="2.4" customHeight="1" x14ac:dyDescent="0.55000000000000004"/>
    <row r="88" spans="3:18" ht="9" customHeight="1" thickBot="1" x14ac:dyDescent="0.6"/>
    <row r="89" spans="3:18" ht="29" thickBot="1" x14ac:dyDescent="0.6">
      <c r="C89" s="57">
        <v>6</v>
      </c>
      <c r="D89" s="167" t="s">
        <v>223</v>
      </c>
      <c r="E89" s="169"/>
      <c r="F89" s="169"/>
      <c r="G89" s="169"/>
      <c r="H89" s="169"/>
      <c r="I89" s="168"/>
    </row>
    <row r="90" spans="3:18" ht="7.25" customHeight="1" x14ac:dyDescent="0.55000000000000004"/>
    <row r="91" spans="3:18" ht="21" customHeight="1" x14ac:dyDescent="0.55000000000000004">
      <c r="D91" s="64" t="s">
        <v>196</v>
      </c>
    </row>
    <row r="92" spans="3:18" ht="7.25" customHeight="1" thickBot="1" x14ac:dyDescent="0.6"/>
    <row r="93" spans="3:18" ht="29" thickBot="1" x14ac:dyDescent="0.6">
      <c r="C93" s="57">
        <v>7</v>
      </c>
      <c r="D93" s="167" t="s">
        <v>224</v>
      </c>
      <c r="E93" s="169"/>
      <c r="F93" s="169"/>
      <c r="G93" s="169"/>
      <c r="H93" s="169"/>
      <c r="I93" s="168"/>
    </row>
    <row r="94" spans="3:18" ht="11.4" customHeight="1" thickBot="1" x14ac:dyDescent="0.6"/>
    <row r="95" spans="3:18" ht="26.4" customHeight="1" thickBot="1" x14ac:dyDescent="0.6">
      <c r="D95" s="57" t="s">
        <v>234</v>
      </c>
      <c r="E95" s="176" t="s">
        <v>235</v>
      </c>
      <c r="F95" s="177"/>
      <c r="G95" s="177"/>
      <c r="H95" s="177"/>
      <c r="I95" s="177"/>
      <c r="J95" s="177"/>
      <c r="K95" s="177"/>
      <c r="L95" s="177"/>
      <c r="M95" s="177"/>
      <c r="N95" s="177"/>
      <c r="O95" s="178"/>
    </row>
    <row r="96" spans="3:18" hidden="1" x14ac:dyDescent="0.55000000000000004"/>
  </sheetData>
  <mergeCells count="62">
    <mergeCell ref="G75:L75"/>
    <mergeCell ref="N75:O75"/>
    <mergeCell ref="G77:L77"/>
    <mergeCell ref="N77:O77"/>
    <mergeCell ref="G79:L79"/>
    <mergeCell ref="N79:O79"/>
    <mergeCell ref="E95:O95"/>
    <mergeCell ref="G80:I80"/>
    <mergeCell ref="D84:I84"/>
    <mergeCell ref="E86:G86"/>
    <mergeCell ref="D89:I89"/>
    <mergeCell ref="D93:I93"/>
    <mergeCell ref="F50:H50"/>
    <mergeCell ref="K66:L66"/>
    <mergeCell ref="F68:H68"/>
    <mergeCell ref="G70:I70"/>
    <mergeCell ref="K70:L70"/>
    <mergeCell ref="K52:L52"/>
    <mergeCell ref="F54:H54"/>
    <mergeCell ref="E56:G56"/>
    <mergeCell ref="E58:G58"/>
    <mergeCell ref="F60:H60"/>
    <mergeCell ref="G52:I52"/>
    <mergeCell ref="E73:G73"/>
    <mergeCell ref="G62:I62"/>
    <mergeCell ref="K62:L62"/>
    <mergeCell ref="F64:H64"/>
    <mergeCell ref="G66:I66"/>
    <mergeCell ref="G34:I34"/>
    <mergeCell ref="K34:L34"/>
    <mergeCell ref="F38:H38"/>
    <mergeCell ref="F42:H42"/>
    <mergeCell ref="E48:G48"/>
    <mergeCell ref="K35:L35"/>
    <mergeCell ref="K40:L40"/>
    <mergeCell ref="K44:L44"/>
    <mergeCell ref="K46:L46"/>
    <mergeCell ref="G35:I35"/>
    <mergeCell ref="G40:I40"/>
    <mergeCell ref="G44:I44"/>
    <mergeCell ref="G46:I46"/>
    <mergeCell ref="F32:H32"/>
    <mergeCell ref="L8:M8"/>
    <mergeCell ref="Q8:R8"/>
    <mergeCell ref="B10:K10"/>
    <mergeCell ref="D12:I12"/>
    <mergeCell ref="D17:I17"/>
    <mergeCell ref="E19:K19"/>
    <mergeCell ref="D21:I21"/>
    <mergeCell ref="E23:K23"/>
    <mergeCell ref="D27:I27"/>
    <mergeCell ref="E30:G30"/>
    <mergeCell ref="L7:O7"/>
    <mergeCell ref="B2:I2"/>
    <mergeCell ref="J2:K2"/>
    <mergeCell ref="L2:T2"/>
    <mergeCell ref="B4:T4"/>
    <mergeCell ref="B5:T5"/>
    <mergeCell ref="C7:E7"/>
    <mergeCell ref="G7:I7"/>
    <mergeCell ref="J7:K7"/>
    <mergeCell ref="Q7:R7"/>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4.25" customWidth="1"/>
    <col min="14" max="14" width="10.1640625" customWidth="1"/>
    <col min="16" max="16" width="14.4140625" customWidth="1"/>
    <col min="17" max="17" width="13.08203125" customWidth="1"/>
    <col min="18" max="18" width="11.5" customWidth="1"/>
    <col min="19" max="23" width="4.9140625" customWidth="1"/>
    <col min="24" max="24" width="6.08203125" customWidth="1"/>
    <col min="25" max="25" width="4" customWidth="1"/>
    <col min="26" max="26" width="0.58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39" t="s">
        <v>29</v>
      </c>
      <c r="C2" s="139"/>
      <c r="D2" s="139"/>
      <c r="E2" s="139"/>
      <c r="F2" s="139"/>
      <c r="G2" s="139"/>
      <c r="H2" s="139"/>
      <c r="I2" s="139"/>
      <c r="J2" s="154" t="str">
        <f>A①_入力!J2</f>
        <v>3-3</v>
      </c>
      <c r="K2" s="154"/>
      <c r="L2" s="162" t="str">
        <f>A①_入力!M2</f>
        <v>第3-3問_売上関連のPL・BS・CF・資金計画（その３-3）</v>
      </c>
      <c r="M2" s="162"/>
      <c r="N2" s="162"/>
      <c r="O2" s="162"/>
      <c r="P2" s="162"/>
      <c r="Q2" s="162"/>
      <c r="R2" s="162"/>
      <c r="S2" s="162"/>
      <c r="T2" s="162"/>
      <c r="U2" s="162"/>
      <c r="V2" s="162"/>
      <c r="W2" s="162"/>
      <c r="X2" s="162"/>
    </row>
    <row r="3" spans="1:24" ht="31.5" x14ac:dyDescent="1.05">
      <c r="A3" s="1"/>
      <c r="B3" s="8"/>
      <c r="C3" s="30" t="s">
        <v>172</v>
      </c>
      <c r="D3" s="8"/>
      <c r="E3" s="8"/>
      <c r="F3" s="8"/>
      <c r="G3" s="8"/>
      <c r="H3" s="8"/>
      <c r="I3" s="8"/>
      <c r="J3" s="52" t="s">
        <v>163</v>
      </c>
      <c r="K3" s="9"/>
      <c r="L3" s="9"/>
      <c r="M3" s="9"/>
      <c r="N3" s="9"/>
      <c r="O3" s="9"/>
      <c r="P3" s="9"/>
      <c r="Q3" s="9"/>
      <c r="R3" s="9"/>
      <c r="S3" s="8"/>
      <c r="T3" s="8"/>
      <c r="U3" s="8"/>
      <c r="V3" s="8"/>
      <c r="W3" s="8"/>
      <c r="X3" s="10"/>
    </row>
    <row r="4" spans="1:24" ht="22.5" x14ac:dyDescent="0.55000000000000004">
      <c r="A4" s="1"/>
      <c r="B4" s="155" t="s">
        <v>0</v>
      </c>
      <c r="C4" s="155"/>
      <c r="D4" s="155"/>
      <c r="E4" s="155"/>
      <c r="F4" s="155"/>
      <c r="G4" s="155"/>
      <c r="H4" s="155"/>
      <c r="I4" s="155"/>
      <c r="J4" s="155"/>
      <c r="K4" s="155"/>
      <c r="L4" s="155"/>
      <c r="M4" s="155"/>
      <c r="N4" s="155"/>
      <c r="O4" s="155"/>
      <c r="P4" s="155"/>
      <c r="Q4" s="155"/>
      <c r="R4" s="155"/>
      <c r="S4" s="155"/>
      <c r="T4" s="155"/>
      <c r="U4" s="155"/>
      <c r="V4" s="155"/>
      <c r="W4" s="155"/>
      <c r="X4" s="155"/>
    </row>
    <row r="5" spans="1:24" ht="55.5" customHeight="1" x14ac:dyDescent="0.55000000000000004">
      <c r="A5" s="1"/>
      <c r="B5" s="163" t="s">
        <v>173</v>
      </c>
      <c r="C5" s="163"/>
      <c r="D5" s="163"/>
      <c r="E5" s="163"/>
      <c r="F5" s="163"/>
      <c r="G5" s="163"/>
      <c r="H5" s="163"/>
      <c r="I5" s="163"/>
      <c r="J5" s="163"/>
      <c r="K5" s="163"/>
      <c r="L5" s="163"/>
      <c r="M5" s="163"/>
      <c r="N5" s="163"/>
      <c r="O5" s="163"/>
      <c r="P5" s="163"/>
      <c r="Q5" s="163"/>
      <c r="R5" s="163"/>
      <c r="S5" s="163"/>
      <c r="T5" s="163"/>
      <c r="U5" s="163"/>
      <c r="V5" s="163"/>
      <c r="W5" s="163"/>
      <c r="X5" s="163"/>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64" t="s">
        <v>174</v>
      </c>
      <c r="D7" s="164"/>
      <c r="E7" s="164"/>
      <c r="F7" s="11">
        <v>1</v>
      </c>
      <c r="G7" s="138" t="s">
        <v>429</v>
      </c>
      <c r="H7" s="138"/>
      <c r="I7" s="138"/>
      <c r="J7" s="165" t="s">
        <v>175</v>
      </c>
      <c r="K7" s="166"/>
      <c r="L7" s="159" t="s">
        <v>268</v>
      </c>
      <c r="M7" s="160"/>
      <c r="N7" s="160"/>
      <c r="O7" s="161"/>
      <c r="P7" s="71" t="s">
        <v>176</v>
      </c>
      <c r="Q7" s="167" t="s">
        <v>269</v>
      </c>
      <c r="R7" s="168"/>
    </row>
    <row r="8" spans="1:24" ht="29" thickBot="1" x14ac:dyDescent="0.6">
      <c r="L8" s="159" t="s">
        <v>177</v>
      </c>
      <c r="M8" s="160"/>
      <c r="P8" s="71" t="s">
        <v>178</v>
      </c>
      <c r="Q8" s="188" t="s">
        <v>179</v>
      </c>
      <c r="R8" s="189"/>
    </row>
    <row r="9" spans="1:24" ht="18.5" thickBot="1" x14ac:dyDescent="0.6"/>
    <row r="10" spans="1:24" ht="29" thickBot="1" x14ac:dyDescent="0.6">
      <c r="B10" s="167" t="s">
        <v>275</v>
      </c>
      <c r="C10" s="169"/>
      <c r="D10" s="169"/>
      <c r="E10" s="169"/>
      <c r="F10" s="169"/>
      <c r="G10" s="169"/>
      <c r="H10" s="169"/>
      <c r="I10" s="169"/>
      <c r="J10" s="169"/>
      <c r="K10" s="168"/>
    </row>
    <row r="11" spans="1:24" ht="18.5" thickBot="1" x14ac:dyDescent="0.6"/>
    <row r="12" spans="1:24" ht="29" thickBot="1" x14ac:dyDescent="0.6">
      <c r="C12" s="57">
        <v>1</v>
      </c>
      <c r="D12" s="167" t="s">
        <v>181</v>
      </c>
      <c r="E12" s="169"/>
      <c r="F12" s="169"/>
      <c r="G12" s="169"/>
      <c r="H12" s="169"/>
      <c r="I12" s="168"/>
    </row>
    <row r="13" spans="1:24" ht="18.5" thickBot="1" x14ac:dyDescent="0.6"/>
    <row r="14" spans="1:24" ht="29.5" thickBot="1" x14ac:dyDescent="0.6">
      <c r="D14" s="57"/>
      <c r="E14" s="58" t="s">
        <v>182</v>
      </c>
      <c r="F14" s="59"/>
      <c r="G14" s="60"/>
      <c r="H14" s="61"/>
      <c r="I14" s="61"/>
      <c r="J14" s="61"/>
      <c r="K14" s="62"/>
    </row>
    <row r="16" spans="1:24" ht="18.5" thickBot="1" x14ac:dyDescent="0.6"/>
    <row r="17" spans="3:23" ht="29" thickBot="1" x14ac:dyDescent="0.6">
      <c r="C17" s="57">
        <v>2</v>
      </c>
      <c r="D17" s="167" t="s">
        <v>385</v>
      </c>
      <c r="E17" s="169"/>
      <c r="F17" s="169"/>
      <c r="G17" s="169"/>
      <c r="H17" s="169"/>
      <c r="I17" s="168"/>
      <c r="N17" s="167" t="s">
        <v>390</v>
      </c>
      <c r="O17" s="169"/>
      <c r="P17" s="169"/>
      <c r="Q17" s="169"/>
      <c r="R17" s="169"/>
      <c r="S17" s="168"/>
    </row>
    <row r="18" spans="3:23" ht="18.5" thickBot="1" x14ac:dyDescent="0.6"/>
    <row r="19" spans="3:23" ht="29.5" thickBot="1" x14ac:dyDescent="0.6">
      <c r="D19" s="57"/>
      <c r="E19" s="170" t="s">
        <v>278</v>
      </c>
      <c r="F19" s="171"/>
      <c r="G19" s="171"/>
      <c r="H19" s="171"/>
      <c r="I19" s="171"/>
      <c r="J19" s="171"/>
      <c r="K19" s="171"/>
      <c r="L19" s="77" t="s">
        <v>281</v>
      </c>
      <c r="N19" s="57"/>
      <c r="O19" s="170" t="s">
        <v>388</v>
      </c>
      <c r="P19" s="171"/>
      <c r="Q19" s="171"/>
      <c r="R19" s="171"/>
      <c r="S19" s="171"/>
      <c r="T19" s="171"/>
      <c r="U19" s="171"/>
      <c r="V19" s="211" t="s">
        <v>387</v>
      </c>
      <c r="W19" s="212"/>
    </row>
    <row r="20" spans="3:23" ht="18.5" thickBot="1" x14ac:dyDescent="0.6"/>
    <row r="21" spans="3:23" ht="29" thickBot="1" x14ac:dyDescent="0.6">
      <c r="C21" s="57">
        <v>3</v>
      </c>
      <c r="D21" s="167" t="s">
        <v>386</v>
      </c>
      <c r="E21" s="169"/>
      <c r="F21" s="169"/>
      <c r="G21" s="169"/>
      <c r="H21" s="169"/>
      <c r="I21" s="168"/>
      <c r="N21" s="167" t="s">
        <v>391</v>
      </c>
      <c r="O21" s="169"/>
      <c r="P21" s="169"/>
      <c r="Q21" s="169"/>
      <c r="R21" s="169"/>
      <c r="S21" s="168"/>
    </row>
    <row r="22" spans="3:23" ht="18.5" thickBot="1" x14ac:dyDescent="0.6"/>
    <row r="23" spans="3:23" ht="29.5" thickBot="1" x14ac:dyDescent="0.6">
      <c r="D23" s="57" t="s">
        <v>279</v>
      </c>
      <c r="E23" s="190" t="s">
        <v>280</v>
      </c>
      <c r="F23" s="191"/>
      <c r="G23" s="191"/>
      <c r="H23" s="191"/>
      <c r="I23" s="191"/>
      <c r="J23" s="191"/>
      <c r="K23" s="192"/>
      <c r="N23" s="57" t="s">
        <v>187</v>
      </c>
      <c r="O23" s="213" t="s">
        <v>389</v>
      </c>
      <c r="P23" s="214"/>
      <c r="Q23" s="214"/>
      <c r="R23" s="214"/>
      <c r="S23" s="214"/>
      <c r="T23" s="214"/>
      <c r="U23" s="215"/>
      <c r="V23" s="211" t="s">
        <v>387</v>
      </c>
      <c r="W23" s="212"/>
    </row>
    <row r="24" spans="3:23" ht="18.5" thickBot="1" x14ac:dyDescent="0.6"/>
    <row r="25" spans="3:23" ht="29" thickBot="1" x14ac:dyDescent="0.6">
      <c r="C25" s="57">
        <v>4</v>
      </c>
      <c r="D25" s="167" t="s">
        <v>284</v>
      </c>
      <c r="E25" s="169"/>
      <c r="F25" s="169"/>
      <c r="G25" s="169"/>
      <c r="H25" s="169"/>
      <c r="I25" s="168"/>
      <c r="N25" s="57"/>
      <c r="O25" s="167" t="s">
        <v>392</v>
      </c>
      <c r="P25" s="169"/>
      <c r="Q25" s="169"/>
      <c r="R25" s="169"/>
      <c r="S25" s="169"/>
      <c r="T25" s="168"/>
    </row>
    <row r="27" spans="3:23" ht="32.5" x14ac:dyDescent="0.55000000000000004">
      <c r="D27" s="196" t="s">
        <v>285</v>
      </c>
      <c r="E27" s="197"/>
      <c r="F27" s="197"/>
      <c r="G27" s="197"/>
      <c r="H27" s="197"/>
      <c r="I27" s="198"/>
      <c r="O27" s="196" t="s">
        <v>393</v>
      </c>
      <c r="P27" s="197"/>
      <c r="Q27" s="197"/>
      <c r="R27" s="197"/>
      <c r="S27" s="197"/>
      <c r="T27" s="198"/>
    </row>
    <row r="29" spans="3:23" ht="32.5" x14ac:dyDescent="0.55000000000000004">
      <c r="C29" s="193" t="s">
        <v>287</v>
      </c>
      <c r="D29" s="194"/>
      <c r="E29" s="194"/>
      <c r="F29" s="194"/>
      <c r="G29" s="194"/>
      <c r="H29" s="195"/>
      <c r="I29" s="79" t="s">
        <v>282</v>
      </c>
      <c r="J29" s="193" t="s">
        <v>283</v>
      </c>
      <c r="K29" s="194"/>
      <c r="L29" s="194"/>
      <c r="M29" s="195"/>
    </row>
    <row r="30" spans="3:23" ht="32.5" x14ac:dyDescent="0.55000000000000004">
      <c r="M30" s="78" t="s">
        <v>286</v>
      </c>
    </row>
    <row r="31" spans="3:23" ht="32.5" x14ac:dyDescent="0.55000000000000004">
      <c r="C31" s="11">
        <v>100</v>
      </c>
      <c r="D31" s="193" t="s">
        <v>103</v>
      </c>
      <c r="E31" s="194"/>
      <c r="F31" s="194"/>
      <c r="G31" s="194"/>
      <c r="H31" s="195"/>
      <c r="I31" s="79" t="s">
        <v>192</v>
      </c>
      <c r="J31" s="199">
        <v>1000</v>
      </c>
      <c r="K31" s="200"/>
      <c r="L31" s="200"/>
      <c r="M31" s="201"/>
    </row>
    <row r="33" spans="3:13" ht="32.5" x14ac:dyDescent="0.55000000000000004">
      <c r="C33" s="11">
        <v>120</v>
      </c>
      <c r="D33" s="193" t="s">
        <v>105</v>
      </c>
      <c r="E33" s="194"/>
      <c r="F33" s="194"/>
      <c r="G33" s="194"/>
      <c r="H33" s="195"/>
      <c r="I33" s="79" t="s">
        <v>192</v>
      </c>
      <c r="J33" s="199">
        <v>9900</v>
      </c>
      <c r="K33" s="200"/>
      <c r="L33" s="200"/>
      <c r="M33" s="201"/>
    </row>
    <row r="35" spans="3:13" ht="32.5" x14ac:dyDescent="0.55000000000000004">
      <c r="C35" s="11"/>
      <c r="D35" s="193" t="s">
        <v>289</v>
      </c>
      <c r="E35" s="194"/>
      <c r="F35" s="194"/>
      <c r="G35" s="194"/>
      <c r="H35" s="195"/>
      <c r="I35" s="79"/>
      <c r="J35" s="199">
        <f>SUM(J31:M33)</f>
        <v>10900</v>
      </c>
      <c r="K35" s="200"/>
      <c r="L35" s="200"/>
      <c r="M35" s="201"/>
    </row>
    <row r="37" spans="3:13" ht="32.5" x14ac:dyDescent="0.55000000000000004">
      <c r="C37" s="11">
        <v>230</v>
      </c>
      <c r="D37" s="193" t="s">
        <v>288</v>
      </c>
      <c r="E37" s="194"/>
      <c r="F37" s="194"/>
      <c r="G37" s="194"/>
      <c r="H37" s="195"/>
      <c r="I37" s="79" t="s">
        <v>203</v>
      </c>
      <c r="J37" s="199">
        <v>900</v>
      </c>
      <c r="K37" s="200"/>
      <c r="L37" s="200"/>
      <c r="M37" s="201"/>
    </row>
    <row r="39" spans="3:13" ht="32.5" x14ac:dyDescent="0.55000000000000004">
      <c r="C39" s="11"/>
      <c r="D39" s="193" t="s">
        <v>110</v>
      </c>
      <c r="E39" s="194"/>
      <c r="F39" s="194"/>
      <c r="G39" s="194"/>
      <c r="H39" s="195"/>
      <c r="I39" s="79"/>
      <c r="J39" s="199">
        <f>SUM(J37:M38)</f>
        <v>900</v>
      </c>
      <c r="K39" s="200"/>
      <c r="L39" s="200"/>
      <c r="M39" s="201"/>
    </row>
    <row r="41" spans="3:13" ht="32.5" x14ac:dyDescent="0.55000000000000004">
      <c r="C41" s="11">
        <v>310</v>
      </c>
      <c r="D41" s="193" t="s">
        <v>113</v>
      </c>
      <c r="E41" s="194"/>
      <c r="F41" s="194"/>
      <c r="G41" s="194"/>
      <c r="H41" s="195"/>
      <c r="I41" s="79" t="s">
        <v>203</v>
      </c>
      <c r="J41" s="199">
        <v>10000</v>
      </c>
      <c r="K41" s="200"/>
      <c r="L41" s="200"/>
      <c r="M41" s="201"/>
    </row>
    <row r="43" spans="3:13" ht="32.5" x14ac:dyDescent="0.55000000000000004">
      <c r="C43" s="11">
        <v>380</v>
      </c>
      <c r="D43" s="193" t="s">
        <v>227</v>
      </c>
      <c r="E43" s="194"/>
      <c r="F43" s="194"/>
      <c r="G43" s="194"/>
      <c r="H43" s="195"/>
      <c r="I43" s="79" t="s">
        <v>203</v>
      </c>
      <c r="J43" s="199">
        <v>0</v>
      </c>
      <c r="K43" s="200"/>
      <c r="L43" s="200"/>
      <c r="M43" s="201"/>
    </row>
    <row r="45" spans="3:13" ht="32.5" x14ac:dyDescent="0.55000000000000004">
      <c r="C45" s="11"/>
      <c r="D45" s="193" t="s">
        <v>290</v>
      </c>
      <c r="E45" s="194"/>
      <c r="F45" s="194"/>
      <c r="G45" s="194"/>
      <c r="H45" s="195"/>
      <c r="I45" s="79"/>
      <c r="J45" s="199">
        <f>SUM(J41:M43)</f>
        <v>10000</v>
      </c>
      <c r="K45" s="200"/>
      <c r="L45" s="200"/>
      <c r="M45" s="201"/>
    </row>
    <row r="47" spans="3:13" ht="32.5" x14ac:dyDescent="0.55000000000000004">
      <c r="C47" s="11"/>
      <c r="D47" s="193" t="s">
        <v>291</v>
      </c>
      <c r="E47" s="194"/>
      <c r="F47" s="194"/>
      <c r="G47" s="194"/>
      <c r="H47" s="195"/>
      <c r="I47" s="79"/>
      <c r="J47" s="199">
        <f>SUM(J45:M46)+J39</f>
        <v>10900</v>
      </c>
      <c r="K47" s="200"/>
      <c r="L47" s="200"/>
      <c r="M47" s="201"/>
    </row>
    <row r="49" spans="3:13" ht="32.5" x14ac:dyDescent="0.55000000000000004">
      <c r="C49" s="11"/>
      <c r="D49" s="193" t="s">
        <v>292</v>
      </c>
      <c r="E49" s="194"/>
      <c r="F49" s="194"/>
      <c r="G49" s="194"/>
      <c r="H49" s="195"/>
      <c r="I49" s="79"/>
      <c r="J49" s="199">
        <f>J35-J47</f>
        <v>0</v>
      </c>
      <c r="K49" s="200"/>
      <c r="L49" s="200"/>
      <c r="M49" s="201"/>
    </row>
    <row r="52" spans="3:13" ht="32.5" x14ac:dyDescent="0.55000000000000004">
      <c r="D52" s="196" t="s">
        <v>293</v>
      </c>
      <c r="E52" s="197"/>
      <c r="F52" s="197"/>
      <c r="G52" s="197"/>
      <c r="H52" s="197"/>
      <c r="I52" s="198"/>
    </row>
    <row r="54" spans="3:13" ht="32.5" x14ac:dyDescent="0.55000000000000004">
      <c r="C54" s="193" t="s">
        <v>287</v>
      </c>
      <c r="D54" s="194"/>
      <c r="E54" s="194"/>
      <c r="F54" s="194"/>
      <c r="G54" s="194"/>
      <c r="H54" s="195"/>
      <c r="I54" s="79" t="s">
        <v>282</v>
      </c>
      <c r="J54" s="193" t="s">
        <v>283</v>
      </c>
      <c r="K54" s="194"/>
      <c r="L54" s="194"/>
      <c r="M54" s="195"/>
    </row>
    <row r="55" spans="3:13" ht="32.5" x14ac:dyDescent="0.55000000000000004">
      <c r="M55" s="78" t="s">
        <v>286</v>
      </c>
    </row>
    <row r="56" spans="3:13" ht="32.5" x14ac:dyDescent="0.55000000000000004">
      <c r="C56" s="11">
        <v>990</v>
      </c>
      <c r="D56" s="193" t="s">
        <v>233</v>
      </c>
      <c r="E56" s="194"/>
      <c r="F56" s="194"/>
      <c r="G56" s="194"/>
      <c r="H56" s="195"/>
      <c r="I56" s="79" t="s">
        <v>192</v>
      </c>
      <c r="J56" s="199">
        <v>1000</v>
      </c>
      <c r="K56" s="200"/>
      <c r="L56" s="200"/>
      <c r="M56" s="201"/>
    </row>
    <row r="58" spans="3:13" ht="18.5" thickBot="1" x14ac:dyDescent="0.6"/>
    <row r="59" spans="3:13" ht="32.4" customHeight="1" x14ac:dyDescent="0.55000000000000004">
      <c r="C59" s="202" t="s">
        <v>304</v>
      </c>
      <c r="D59" s="203"/>
      <c r="E59" s="203"/>
      <c r="F59" s="203"/>
      <c r="G59" s="203"/>
      <c r="H59" s="203"/>
      <c r="I59" s="203"/>
      <c r="J59" s="203"/>
      <c r="K59" s="203"/>
      <c r="L59" s="203"/>
      <c r="M59" s="204"/>
    </row>
    <row r="60" spans="3:13" x14ac:dyDescent="0.55000000000000004">
      <c r="C60" s="205"/>
      <c r="D60" s="206"/>
      <c r="E60" s="206"/>
      <c r="F60" s="206"/>
      <c r="G60" s="206"/>
      <c r="H60" s="206"/>
      <c r="I60" s="206"/>
      <c r="J60" s="206"/>
      <c r="K60" s="206"/>
      <c r="L60" s="206"/>
      <c r="M60" s="207"/>
    </row>
    <row r="61" spans="3:13" ht="18.5" thickBot="1" x14ac:dyDescent="0.6">
      <c r="C61" s="208"/>
      <c r="D61" s="209"/>
      <c r="E61" s="209"/>
      <c r="F61" s="209"/>
      <c r="G61" s="209"/>
      <c r="H61" s="209"/>
      <c r="I61" s="209"/>
      <c r="J61" s="209"/>
      <c r="K61" s="209"/>
      <c r="L61" s="209"/>
      <c r="M61" s="210"/>
    </row>
  </sheetData>
  <mergeCells count="56">
    <mergeCell ref="V19:W19"/>
    <mergeCell ref="V23:W23"/>
    <mergeCell ref="O25:T25"/>
    <mergeCell ref="O27:T27"/>
    <mergeCell ref="N17:S17"/>
    <mergeCell ref="O19:U19"/>
    <mergeCell ref="N21:S21"/>
    <mergeCell ref="O23:U23"/>
    <mergeCell ref="C59:M61"/>
    <mergeCell ref="D45:H45"/>
    <mergeCell ref="J45:M45"/>
    <mergeCell ref="D47:H47"/>
    <mergeCell ref="J47:M47"/>
    <mergeCell ref="D49:H49"/>
    <mergeCell ref="J49:M49"/>
    <mergeCell ref="D52:I52"/>
    <mergeCell ref="C54:H54"/>
    <mergeCell ref="J54:M54"/>
    <mergeCell ref="D56:H56"/>
    <mergeCell ref="J56:M56"/>
    <mergeCell ref="D43:H43"/>
    <mergeCell ref="J43:M43"/>
    <mergeCell ref="D35:H35"/>
    <mergeCell ref="J35:M35"/>
    <mergeCell ref="D39:H39"/>
    <mergeCell ref="J39:M39"/>
    <mergeCell ref="D33:H33"/>
    <mergeCell ref="J33:M33"/>
    <mergeCell ref="D37:H37"/>
    <mergeCell ref="J37:M37"/>
    <mergeCell ref="D41:H41"/>
    <mergeCell ref="J41:M41"/>
    <mergeCell ref="D21:I21"/>
    <mergeCell ref="E23:K23"/>
    <mergeCell ref="C29:H29"/>
    <mergeCell ref="D31:H31"/>
    <mergeCell ref="J29:M29"/>
    <mergeCell ref="D25:I25"/>
    <mergeCell ref="D27:I27"/>
    <mergeCell ref="J31:M31"/>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4.91406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39" t="s">
        <v>29</v>
      </c>
      <c r="C2" s="139"/>
      <c r="D2" s="139"/>
      <c r="E2" s="139"/>
      <c r="F2" s="139"/>
      <c r="G2" s="139"/>
      <c r="H2" s="139"/>
      <c r="I2" s="221" t="str">
        <f>A①_入力!J2</f>
        <v>3-3</v>
      </c>
      <c r="J2" s="221"/>
      <c r="K2" s="70"/>
      <c r="L2" s="162" t="str">
        <f>A①_入力!M2</f>
        <v>第3-3問_売上関連のPL・BS・CF・資金計画（その３-3）</v>
      </c>
      <c r="M2" s="162"/>
      <c r="N2" s="162"/>
      <c r="O2" s="162"/>
      <c r="P2" s="162"/>
      <c r="Q2" s="162"/>
      <c r="R2" s="162"/>
      <c r="S2" s="162"/>
      <c r="T2" s="162"/>
      <c r="U2" s="162"/>
    </row>
    <row r="3" spans="1:21" ht="31.5" x14ac:dyDescent="1.05">
      <c r="A3" s="1"/>
      <c r="B3" s="8"/>
      <c r="C3" s="30" t="s">
        <v>172</v>
      </c>
      <c r="D3" s="8"/>
      <c r="E3" s="8"/>
      <c r="F3" s="8"/>
      <c r="G3" s="8"/>
      <c r="H3" s="8"/>
      <c r="I3" s="52" t="s">
        <v>163</v>
      </c>
      <c r="J3" s="8"/>
      <c r="K3" s="8"/>
      <c r="L3" s="8"/>
      <c r="M3" s="8"/>
      <c r="N3" s="8"/>
      <c r="O3" s="8"/>
      <c r="P3" s="8"/>
      <c r="Q3" s="8"/>
      <c r="R3" s="8"/>
      <c r="S3" s="8"/>
      <c r="T3" s="8"/>
      <c r="U3" s="10"/>
    </row>
    <row r="4" spans="1:21" ht="22.5" x14ac:dyDescent="0.55000000000000004">
      <c r="A4" s="1"/>
      <c r="B4" s="155" t="s">
        <v>0</v>
      </c>
      <c r="C4" s="155"/>
      <c r="D4" s="155"/>
      <c r="E4" s="155"/>
      <c r="F4" s="155"/>
      <c r="G4" s="155"/>
      <c r="H4" s="155"/>
      <c r="I4" s="155"/>
      <c r="J4" s="155"/>
      <c r="K4" s="155"/>
      <c r="L4" s="155"/>
      <c r="M4" s="155"/>
      <c r="N4" s="155"/>
      <c r="O4" s="155"/>
      <c r="P4" s="155"/>
      <c r="Q4" s="155"/>
      <c r="R4" s="155"/>
      <c r="S4" s="155"/>
      <c r="T4" s="155"/>
      <c r="U4" s="155"/>
    </row>
    <row r="5" spans="1:21" ht="53" customHeight="1" x14ac:dyDescent="0.55000000000000004">
      <c r="A5" s="1"/>
      <c r="B5" s="163" t="s">
        <v>173</v>
      </c>
      <c r="C5" s="163"/>
      <c r="D5" s="163"/>
      <c r="E5" s="163"/>
      <c r="F5" s="163"/>
      <c r="G5" s="163"/>
      <c r="H5" s="163"/>
      <c r="I5" s="163"/>
      <c r="J5" s="163"/>
      <c r="K5" s="163"/>
      <c r="L5" s="163"/>
      <c r="M5" s="163"/>
      <c r="N5" s="163"/>
      <c r="O5" s="163"/>
      <c r="P5" s="163"/>
      <c r="Q5" s="163"/>
      <c r="R5" s="163"/>
      <c r="S5" s="163"/>
      <c r="T5" s="163"/>
      <c r="U5" s="163"/>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64" t="s">
        <v>174</v>
      </c>
      <c r="D7" s="164"/>
      <c r="E7" s="164"/>
      <c r="F7" s="11">
        <v>1</v>
      </c>
      <c r="G7" s="138" t="s">
        <v>429</v>
      </c>
      <c r="H7" s="138"/>
      <c r="I7" s="216"/>
      <c r="J7" s="217" t="s">
        <v>270</v>
      </c>
      <c r="K7" s="218"/>
      <c r="L7" s="219" t="s">
        <v>268</v>
      </c>
      <c r="M7" s="219"/>
      <c r="N7" s="219"/>
      <c r="O7" s="219"/>
      <c r="P7" s="220"/>
      <c r="Q7" s="71" t="s">
        <v>176</v>
      </c>
      <c r="R7" s="167" t="s">
        <v>269</v>
      </c>
      <c r="S7" s="168"/>
    </row>
    <row r="8" spans="1:21" ht="29" thickBot="1" x14ac:dyDescent="0.6">
      <c r="A8" s="1"/>
      <c r="B8" s="1"/>
      <c r="C8" s="1"/>
      <c r="D8" s="1"/>
      <c r="E8" s="1"/>
      <c r="F8" s="1"/>
      <c r="G8" s="1"/>
      <c r="H8" s="1"/>
      <c r="I8" s="1"/>
      <c r="J8" s="222" t="s">
        <v>271</v>
      </c>
      <c r="K8" s="223"/>
      <c r="L8" s="160" t="s">
        <v>177</v>
      </c>
      <c r="M8" s="160"/>
      <c r="N8" s="160"/>
      <c r="Q8" s="71" t="s">
        <v>178</v>
      </c>
      <c r="R8" s="188" t="s">
        <v>179</v>
      </c>
      <c r="S8" s="189"/>
    </row>
    <row r="9" spans="1:21" x14ac:dyDescent="0.55000000000000004">
      <c r="A9" s="1"/>
      <c r="B9" s="1"/>
      <c r="C9" s="1"/>
      <c r="D9" s="1"/>
      <c r="E9" s="1"/>
      <c r="F9" s="1"/>
      <c r="G9" s="1"/>
      <c r="H9" s="1"/>
      <c r="I9" s="1"/>
      <c r="J9" s="1"/>
      <c r="K9" s="1"/>
      <c r="L9" s="1"/>
      <c r="M9" s="1"/>
      <c r="N9" s="1"/>
      <c r="O9" s="1"/>
      <c r="P9" s="1"/>
      <c r="Q9" s="1"/>
      <c r="R9" s="1"/>
      <c r="S9" s="1"/>
      <c r="T9" s="1"/>
      <c r="U9" s="1"/>
    </row>
    <row r="10" spans="1:21" ht="50.5" customHeight="1" x14ac:dyDescent="0.55000000000000004">
      <c r="A10" s="1"/>
      <c r="B10" s="163" t="s">
        <v>236</v>
      </c>
      <c r="C10" s="163"/>
      <c r="D10" s="163"/>
      <c r="E10" s="163"/>
      <c r="F10" s="163"/>
      <c r="G10" s="163"/>
      <c r="H10" s="163"/>
      <c r="I10" s="163"/>
      <c r="J10" s="163"/>
      <c r="K10" s="163"/>
      <c r="L10" s="163"/>
      <c r="M10" s="163"/>
      <c r="N10" s="163"/>
      <c r="O10" s="163"/>
      <c r="P10" s="163"/>
      <c r="Q10" s="163"/>
      <c r="R10" s="163"/>
      <c r="S10" s="163"/>
      <c r="T10" s="163"/>
      <c r="U10" s="163"/>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81.5" customHeight="1" x14ac:dyDescent="0.55000000000000004">
      <c r="A12" s="1"/>
      <c r="B12" s="156" t="s">
        <v>394</v>
      </c>
      <c r="C12" s="156"/>
      <c r="D12" s="156"/>
      <c r="E12" s="156"/>
      <c r="F12" s="156"/>
      <c r="G12" s="156"/>
      <c r="H12" s="156"/>
      <c r="I12" s="156"/>
      <c r="J12" s="156"/>
      <c r="K12" s="156"/>
      <c r="L12" s="156"/>
      <c r="M12" s="156"/>
      <c r="N12" s="156"/>
      <c r="O12" s="156"/>
      <c r="P12" s="156"/>
      <c r="Q12" s="156"/>
      <c r="R12" s="156"/>
      <c r="S12" s="156"/>
      <c r="T12" s="156"/>
      <c r="U12" s="156"/>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57" t="s">
        <v>351</v>
      </c>
      <c r="C14" s="130"/>
      <c r="D14" s="130"/>
      <c r="E14" s="130"/>
      <c r="F14" s="130"/>
      <c r="G14" s="130"/>
      <c r="H14" s="130"/>
      <c r="I14" s="130"/>
      <c r="J14" s="130"/>
      <c r="K14" s="130"/>
      <c r="L14" s="130"/>
      <c r="M14" s="130"/>
      <c r="N14" s="130"/>
      <c r="O14" s="130"/>
      <c r="P14" s="130"/>
      <c r="Q14" s="130"/>
      <c r="R14" s="130"/>
      <c r="S14" s="130"/>
      <c r="T14" s="130"/>
      <c r="U14" s="158"/>
    </row>
    <row r="15" spans="1:21" ht="28.75" customHeight="1" thickBot="1" x14ac:dyDescent="0.6">
      <c r="A15" s="1"/>
      <c r="B15" s="84"/>
      <c r="C15" s="85"/>
      <c r="D15" s="85"/>
      <c r="E15" s="85"/>
      <c r="F15" s="85"/>
      <c r="G15" s="85"/>
      <c r="H15" s="85"/>
      <c r="I15" s="85"/>
      <c r="J15" s="85"/>
      <c r="K15" s="84"/>
      <c r="L15" s="84"/>
      <c r="M15" s="105" t="s">
        <v>461</v>
      </c>
      <c r="N15" s="157" t="s">
        <v>352</v>
      </c>
      <c r="O15" s="130"/>
      <c r="P15" s="130"/>
      <c r="Q15" s="130"/>
      <c r="R15" s="130"/>
      <c r="S15" s="158"/>
      <c r="T15" s="84"/>
      <c r="U15" s="84"/>
    </row>
    <row r="16" spans="1:21" ht="22.5" x14ac:dyDescent="0.55000000000000004">
      <c r="A16" s="1"/>
      <c r="B16" s="40" t="s">
        <v>239</v>
      </c>
      <c r="C16" s="132" t="s">
        <v>2</v>
      </c>
      <c r="D16" s="133"/>
      <c r="E16" s="134"/>
      <c r="F16" s="132" t="s">
        <v>12</v>
      </c>
      <c r="G16" s="133"/>
      <c r="H16" s="133"/>
      <c r="I16" s="133"/>
      <c r="J16" s="134"/>
      <c r="K16" s="42" t="s">
        <v>3</v>
      </c>
      <c r="L16" s="42" t="s">
        <v>4</v>
      </c>
      <c r="M16" s="42" t="s">
        <v>295</v>
      </c>
      <c r="N16" s="54" t="s">
        <v>5</v>
      </c>
      <c r="O16" s="54" t="s">
        <v>6</v>
      </c>
      <c r="P16" s="54" t="s">
        <v>7</v>
      </c>
      <c r="Q16" s="54" t="s">
        <v>8</v>
      </c>
      <c r="R16" s="54" t="s">
        <v>9</v>
      </c>
      <c r="S16" s="54" t="s">
        <v>10</v>
      </c>
      <c r="T16" s="43" t="s">
        <v>296</v>
      </c>
      <c r="U16" s="39"/>
    </row>
    <row r="17" spans="1:21" ht="22.5" x14ac:dyDescent="0.55000000000000004">
      <c r="A17" s="1"/>
      <c r="B17" s="123" t="s">
        <v>240</v>
      </c>
      <c r="C17" s="145" t="s">
        <v>358</v>
      </c>
      <c r="D17" s="146"/>
      <c r="E17" s="147"/>
      <c r="F17" s="145" t="s">
        <v>299</v>
      </c>
      <c r="G17" s="146"/>
      <c r="H17" s="146"/>
      <c r="I17" s="146"/>
      <c r="J17" s="147"/>
      <c r="K17" s="123" t="s">
        <v>21</v>
      </c>
      <c r="L17" s="123" t="s">
        <v>22</v>
      </c>
      <c r="M17" s="48">
        <f>B①_1_期首BS等残高取込!J33</f>
        <v>9900</v>
      </c>
      <c r="N17" s="2">
        <v>9900</v>
      </c>
      <c r="O17" s="2"/>
      <c r="P17" s="2"/>
      <c r="Q17" s="2"/>
      <c r="R17" s="2"/>
      <c r="S17" s="2"/>
      <c r="T17" s="2">
        <v>0</v>
      </c>
      <c r="U17" s="33"/>
    </row>
    <row r="18" spans="1:21" ht="22.5" x14ac:dyDescent="0.55000000000000004">
      <c r="A18" s="1"/>
      <c r="B18" s="124"/>
      <c r="C18" s="117"/>
      <c r="D18" s="118"/>
      <c r="E18" s="119"/>
      <c r="F18" s="117"/>
      <c r="G18" s="118"/>
      <c r="H18" s="118"/>
      <c r="I18" s="118"/>
      <c r="J18" s="119"/>
      <c r="K18" s="124"/>
      <c r="L18" s="124"/>
      <c r="M18" s="53" t="s">
        <v>353</v>
      </c>
      <c r="N18" s="43" t="s">
        <v>13</v>
      </c>
      <c r="O18" s="43" t="s">
        <v>14</v>
      </c>
      <c r="P18" s="43" t="s">
        <v>15</v>
      </c>
      <c r="Q18" s="43" t="s">
        <v>16</v>
      </c>
      <c r="R18" s="43" t="s">
        <v>17</v>
      </c>
      <c r="S18" s="43" t="s">
        <v>18</v>
      </c>
      <c r="T18" s="43" t="s">
        <v>297</v>
      </c>
      <c r="U18" s="43" t="s">
        <v>298</v>
      </c>
    </row>
    <row r="19" spans="1:21" ht="22.5" x14ac:dyDescent="0.55000000000000004">
      <c r="A19" s="1"/>
      <c r="B19" s="125"/>
      <c r="C19" s="120"/>
      <c r="D19" s="121"/>
      <c r="E19" s="122"/>
      <c r="F19" s="120"/>
      <c r="G19" s="121"/>
      <c r="H19" s="121"/>
      <c r="I19" s="121"/>
      <c r="J19" s="122"/>
      <c r="K19" s="125"/>
      <c r="L19" s="125"/>
      <c r="M19" s="54"/>
      <c r="N19" s="2"/>
      <c r="O19" s="2"/>
      <c r="P19" s="2"/>
      <c r="Q19" s="2"/>
      <c r="R19" s="2"/>
      <c r="S19" s="2"/>
      <c r="T19" s="2">
        <v>0</v>
      </c>
      <c r="U19" s="2">
        <v>0</v>
      </c>
    </row>
    <row r="21" spans="1:21" ht="18.5" thickBot="1" x14ac:dyDescent="0.6"/>
    <row r="22" spans="1:21" ht="29" thickBot="1" x14ac:dyDescent="0.6">
      <c r="B22" s="72" t="s">
        <v>245</v>
      </c>
      <c r="C22" s="73"/>
      <c r="D22" s="167" t="s">
        <v>246</v>
      </c>
      <c r="E22" s="169"/>
      <c r="F22" s="169"/>
      <c r="G22" s="169"/>
      <c r="H22" s="169"/>
      <c r="I22" s="169"/>
      <c r="J22" s="169"/>
      <c r="K22" s="168"/>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247</v>
      </c>
      <c r="C24" s="1"/>
      <c r="D24" s="72" t="s">
        <v>248</v>
      </c>
      <c r="E24" s="1"/>
      <c r="F24" s="224" t="s">
        <v>249</v>
      </c>
      <c r="G24" s="225"/>
      <c r="H24" s="225"/>
      <c r="I24" s="225"/>
      <c r="J24" s="225"/>
      <c r="K24" s="226"/>
      <c r="L24" s="224" t="s">
        <v>250</v>
      </c>
      <c r="M24" s="225"/>
      <c r="N24" s="225"/>
      <c r="O24" s="226"/>
      <c r="P24" s="224" t="s">
        <v>251</v>
      </c>
      <c r="Q24" s="225"/>
      <c r="R24" s="225"/>
      <c r="S24" s="226"/>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256</v>
      </c>
      <c r="C27" s="1"/>
      <c r="D27" s="72" t="s">
        <v>257</v>
      </c>
      <c r="E27" s="1"/>
      <c r="F27" s="224" t="s">
        <v>300</v>
      </c>
      <c r="G27" s="225"/>
      <c r="H27" s="225"/>
      <c r="I27" s="225"/>
      <c r="J27" s="225"/>
      <c r="K27" s="226"/>
      <c r="L27" s="224" t="s">
        <v>354</v>
      </c>
      <c r="M27" s="225"/>
      <c r="N27" s="225"/>
      <c r="O27" s="226"/>
      <c r="P27" s="224"/>
      <c r="Q27" s="225"/>
      <c r="R27" s="225"/>
      <c r="S27" s="226"/>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258</v>
      </c>
      <c r="C29" s="1"/>
      <c r="D29" s="72" t="s">
        <v>259</v>
      </c>
      <c r="E29" s="1"/>
      <c r="F29" s="224" t="s">
        <v>302</v>
      </c>
      <c r="G29" s="225"/>
      <c r="H29" s="225"/>
      <c r="I29" s="225"/>
      <c r="J29" s="225"/>
      <c r="K29" s="226"/>
      <c r="L29" s="224" t="s">
        <v>303</v>
      </c>
      <c r="M29" s="225"/>
      <c r="N29" s="225"/>
      <c r="O29" s="226"/>
      <c r="P29" s="224"/>
      <c r="Q29" s="225"/>
      <c r="R29" s="225"/>
      <c r="S29" s="226"/>
    </row>
    <row r="31" spans="1:21" ht="18.5" thickBot="1" x14ac:dyDescent="0.6"/>
    <row r="32" spans="1:21" ht="29" thickBot="1" x14ac:dyDescent="0.6">
      <c r="B32" s="157" t="s">
        <v>355</v>
      </c>
      <c r="C32" s="130"/>
      <c r="D32" s="130"/>
      <c r="E32" s="130"/>
      <c r="F32" s="130"/>
      <c r="G32" s="130"/>
      <c r="H32" s="130"/>
      <c r="I32" s="130"/>
      <c r="J32" s="130"/>
      <c r="K32" s="130"/>
      <c r="L32" s="130"/>
      <c r="M32" s="130"/>
      <c r="N32" s="130"/>
      <c r="O32" s="130"/>
      <c r="P32" s="130"/>
      <c r="Q32" s="130"/>
      <c r="R32" s="130"/>
      <c r="S32" s="130"/>
      <c r="T32" s="130"/>
      <c r="U32" s="158"/>
    </row>
    <row r="33" spans="2:21" ht="29" thickBot="1" x14ac:dyDescent="0.6">
      <c r="B33" s="84"/>
      <c r="C33" s="85"/>
      <c r="D33" s="85"/>
      <c r="E33" s="85"/>
      <c r="F33" s="85"/>
      <c r="G33" s="85"/>
      <c r="H33" s="85"/>
      <c r="I33" s="85"/>
      <c r="J33" s="85"/>
      <c r="K33" s="84"/>
      <c r="L33" s="84"/>
      <c r="M33" s="105" t="s">
        <v>461</v>
      </c>
      <c r="N33" s="157" t="s">
        <v>395</v>
      </c>
      <c r="O33" s="130"/>
      <c r="P33" s="130"/>
      <c r="Q33" s="130"/>
      <c r="R33" s="130"/>
      <c r="S33" s="158"/>
      <c r="T33" s="84"/>
      <c r="U33" s="84"/>
    </row>
    <row r="34" spans="2:21" ht="22.5" x14ac:dyDescent="0.55000000000000004">
      <c r="B34" s="40" t="s">
        <v>239</v>
      </c>
      <c r="C34" s="132" t="s">
        <v>2</v>
      </c>
      <c r="D34" s="133"/>
      <c r="E34" s="134"/>
      <c r="F34" s="132" t="s">
        <v>12</v>
      </c>
      <c r="G34" s="133"/>
      <c r="H34" s="133"/>
      <c r="I34" s="133"/>
      <c r="J34" s="134"/>
      <c r="K34" s="42" t="s">
        <v>3</v>
      </c>
      <c r="L34" s="42" t="s">
        <v>4</v>
      </c>
      <c r="M34" s="42" t="s">
        <v>295</v>
      </c>
      <c r="N34" s="54" t="s">
        <v>5</v>
      </c>
      <c r="O34" s="54" t="s">
        <v>6</v>
      </c>
      <c r="P34" s="54" t="s">
        <v>7</v>
      </c>
      <c r="Q34" s="54" t="s">
        <v>8</v>
      </c>
      <c r="R34" s="54" t="s">
        <v>9</v>
      </c>
      <c r="S34" s="54" t="s">
        <v>10</v>
      </c>
      <c r="T34" s="43" t="s">
        <v>296</v>
      </c>
      <c r="U34" s="39"/>
    </row>
    <row r="35" spans="2:21" ht="22.5" x14ac:dyDescent="0.55000000000000004">
      <c r="B35" s="123" t="s">
        <v>240</v>
      </c>
      <c r="C35" s="145" t="s">
        <v>357</v>
      </c>
      <c r="D35" s="146"/>
      <c r="E35" s="147"/>
      <c r="F35" s="145" t="s">
        <v>356</v>
      </c>
      <c r="G35" s="146"/>
      <c r="H35" s="146"/>
      <c r="I35" s="146"/>
      <c r="J35" s="147"/>
      <c r="K35" s="123" t="s">
        <v>21</v>
      </c>
      <c r="L35" s="123" t="s">
        <v>22</v>
      </c>
      <c r="M35" s="48">
        <f>B①_1_期首BS等残高取込!J37</f>
        <v>900</v>
      </c>
      <c r="N35" s="2"/>
      <c r="O35" s="2">
        <f>M35</f>
        <v>900</v>
      </c>
      <c r="P35" s="2"/>
      <c r="Q35" s="2"/>
      <c r="R35" s="2"/>
      <c r="S35" s="2"/>
      <c r="T35" s="2">
        <v>0</v>
      </c>
      <c r="U35" s="33"/>
    </row>
    <row r="36" spans="2:21" ht="22.5" x14ac:dyDescent="0.55000000000000004">
      <c r="B36" s="124"/>
      <c r="C36" s="117"/>
      <c r="D36" s="118"/>
      <c r="E36" s="119"/>
      <c r="F36" s="117"/>
      <c r="G36" s="118"/>
      <c r="H36" s="118"/>
      <c r="I36" s="118"/>
      <c r="J36" s="119"/>
      <c r="K36" s="124"/>
      <c r="L36" s="124"/>
      <c r="M36" s="53" t="s">
        <v>359</v>
      </c>
      <c r="N36" s="43" t="s">
        <v>13</v>
      </c>
      <c r="O36" s="43" t="s">
        <v>14</v>
      </c>
      <c r="P36" s="43" t="s">
        <v>15</v>
      </c>
      <c r="Q36" s="43" t="s">
        <v>16</v>
      </c>
      <c r="R36" s="43" t="s">
        <v>17</v>
      </c>
      <c r="S36" s="43" t="s">
        <v>18</v>
      </c>
      <c r="T36" s="43" t="s">
        <v>297</v>
      </c>
      <c r="U36" s="43" t="s">
        <v>298</v>
      </c>
    </row>
    <row r="37" spans="2:21" ht="22.5" x14ac:dyDescent="0.55000000000000004">
      <c r="B37" s="125"/>
      <c r="C37" s="120"/>
      <c r="D37" s="121"/>
      <c r="E37" s="122"/>
      <c r="F37" s="120"/>
      <c r="G37" s="121"/>
      <c r="H37" s="121"/>
      <c r="I37" s="121"/>
      <c r="J37" s="122"/>
      <c r="K37" s="125"/>
      <c r="L37" s="125"/>
      <c r="M37" s="54"/>
      <c r="N37" s="2"/>
      <c r="O37" s="2"/>
      <c r="P37" s="2"/>
      <c r="Q37" s="2"/>
      <c r="R37" s="2"/>
      <c r="S37" s="2"/>
      <c r="T37" s="2">
        <v>0</v>
      </c>
      <c r="U37" s="2">
        <v>0</v>
      </c>
    </row>
    <row r="39" spans="2:21" ht="18.5" thickBot="1" x14ac:dyDescent="0.6"/>
    <row r="40" spans="2:21" ht="29" thickBot="1" x14ac:dyDescent="0.6">
      <c r="B40" s="72" t="s">
        <v>260</v>
      </c>
      <c r="C40" s="73"/>
      <c r="D40" s="167" t="s">
        <v>362</v>
      </c>
      <c r="E40" s="169"/>
      <c r="F40" s="169"/>
      <c r="G40" s="169"/>
      <c r="H40" s="169"/>
      <c r="I40" s="169"/>
      <c r="J40" s="169"/>
      <c r="K40" s="168"/>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247</v>
      </c>
      <c r="C42" s="1"/>
      <c r="D42" s="72" t="s">
        <v>248</v>
      </c>
      <c r="E42" s="1"/>
      <c r="F42" s="224" t="s">
        <v>249</v>
      </c>
      <c r="G42" s="225"/>
      <c r="H42" s="225"/>
      <c r="I42" s="225"/>
      <c r="J42" s="225"/>
      <c r="K42" s="226"/>
      <c r="L42" s="224" t="s">
        <v>250</v>
      </c>
      <c r="M42" s="225"/>
      <c r="N42" s="225"/>
      <c r="O42" s="226"/>
      <c r="P42" s="224" t="s">
        <v>251</v>
      </c>
      <c r="Q42" s="225"/>
      <c r="R42" s="225"/>
      <c r="S42" s="226"/>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256</v>
      </c>
      <c r="C45" s="1"/>
      <c r="D45" s="72" t="s">
        <v>365</v>
      </c>
      <c r="E45" s="1"/>
      <c r="F45" s="224" t="s">
        <v>360</v>
      </c>
      <c r="G45" s="225"/>
      <c r="H45" s="225"/>
      <c r="I45" s="225"/>
      <c r="J45" s="225"/>
      <c r="K45" s="226"/>
      <c r="L45" s="224" t="s">
        <v>361</v>
      </c>
      <c r="M45" s="225"/>
      <c r="N45" s="225"/>
      <c r="O45" s="226"/>
      <c r="P45" s="224"/>
      <c r="Q45" s="225"/>
      <c r="R45" s="225"/>
      <c r="S45" s="226"/>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258</v>
      </c>
      <c r="C47" s="1"/>
      <c r="D47" s="72" t="s">
        <v>366</v>
      </c>
      <c r="E47" s="1"/>
      <c r="F47" s="224" t="s">
        <v>364</v>
      </c>
      <c r="G47" s="225"/>
      <c r="H47" s="225"/>
      <c r="I47" s="225"/>
      <c r="J47" s="225"/>
      <c r="K47" s="226"/>
      <c r="L47" s="224" t="s">
        <v>363</v>
      </c>
      <c r="M47" s="225"/>
      <c r="N47" s="225"/>
      <c r="O47" s="226"/>
      <c r="P47" s="224"/>
      <c r="Q47" s="225"/>
      <c r="R47" s="225"/>
      <c r="S47" s="226"/>
    </row>
  </sheetData>
  <mergeCells count="53">
    <mergeCell ref="F47:K47"/>
    <mergeCell ref="L47:O47"/>
    <mergeCell ref="P47:S47"/>
    <mergeCell ref="F42:K42"/>
    <mergeCell ref="L42:O42"/>
    <mergeCell ref="P42:S42"/>
    <mergeCell ref="F45:K45"/>
    <mergeCell ref="L45:O45"/>
    <mergeCell ref="P45:S45"/>
    <mergeCell ref="D40:K40"/>
    <mergeCell ref="F29:K29"/>
    <mergeCell ref="L29:O29"/>
    <mergeCell ref="P29:S29"/>
    <mergeCell ref="B32:U32"/>
    <mergeCell ref="N33:S33"/>
    <mergeCell ref="C34:E34"/>
    <mergeCell ref="F34:J34"/>
    <mergeCell ref="B35:B37"/>
    <mergeCell ref="C35:E37"/>
    <mergeCell ref="F35:J37"/>
    <mergeCell ref="K35:K37"/>
    <mergeCell ref="L35:L37"/>
    <mergeCell ref="F27:K27"/>
    <mergeCell ref="L27:O27"/>
    <mergeCell ref="P27:S27"/>
    <mergeCell ref="L17:L19"/>
    <mergeCell ref="N15:S15"/>
    <mergeCell ref="D22:K22"/>
    <mergeCell ref="F24:K24"/>
    <mergeCell ref="L24:O24"/>
    <mergeCell ref="P24:S24"/>
    <mergeCell ref="C16:E16"/>
    <mergeCell ref="F16:J16"/>
    <mergeCell ref="B17:B19"/>
    <mergeCell ref="C17:E19"/>
    <mergeCell ref="F17:J19"/>
    <mergeCell ref="K17:K19"/>
    <mergeCell ref="J8:K8"/>
    <mergeCell ref="L8:N8"/>
    <mergeCell ref="R8:S8"/>
    <mergeCell ref="B10:U10"/>
    <mergeCell ref="B12:U12"/>
    <mergeCell ref="B14:U14"/>
    <mergeCell ref="B2:H2"/>
    <mergeCell ref="I2:J2"/>
    <mergeCell ref="L2:U2"/>
    <mergeCell ref="B4:U4"/>
    <mergeCell ref="B5:U5"/>
    <mergeCell ref="C7:E7"/>
    <mergeCell ref="G7:I7"/>
    <mergeCell ref="J7:K7"/>
    <mergeCell ref="L7:P7"/>
    <mergeCell ref="R7:S7"/>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election activeCell="Z14" sqref="Z14"/>
    </sheetView>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9" t="s">
        <v>29</v>
      </c>
      <c r="C2" s="139"/>
      <c r="D2" s="139"/>
      <c r="E2" s="139"/>
      <c r="F2" s="139"/>
      <c r="G2" s="139"/>
      <c r="H2" s="139"/>
      <c r="I2" s="221" t="str">
        <f>A①_入力!J2</f>
        <v>3-3</v>
      </c>
      <c r="J2" s="221"/>
      <c r="K2" s="70"/>
      <c r="L2" s="162" t="str">
        <f>A①_入力!M2</f>
        <v>第3-3問_売上関連のPL・BS・CF・資金計画（その３-3）</v>
      </c>
      <c r="M2" s="162"/>
      <c r="N2" s="162"/>
      <c r="O2" s="162"/>
      <c r="P2" s="162"/>
      <c r="Q2" s="162"/>
      <c r="R2" s="162"/>
      <c r="S2" s="162"/>
      <c r="T2" s="162"/>
    </row>
    <row r="3" spans="2:20" ht="31.5" x14ac:dyDescent="1.05">
      <c r="B3" s="8"/>
      <c r="C3" s="30" t="s">
        <v>172</v>
      </c>
      <c r="D3" s="8"/>
      <c r="E3" s="8"/>
      <c r="F3" s="8"/>
      <c r="G3" s="8"/>
      <c r="H3" s="8"/>
      <c r="I3" s="52" t="s">
        <v>163</v>
      </c>
      <c r="J3" s="8"/>
      <c r="K3" s="8"/>
      <c r="L3" s="8"/>
      <c r="M3" s="8"/>
      <c r="N3" s="8"/>
      <c r="O3" s="8"/>
      <c r="P3" s="8"/>
      <c r="Q3" s="8"/>
      <c r="R3" s="8"/>
      <c r="S3" s="8"/>
      <c r="T3" s="10"/>
    </row>
    <row r="4" spans="2:20" ht="22.5" x14ac:dyDescent="0.55000000000000004">
      <c r="B4" s="155" t="s">
        <v>0</v>
      </c>
      <c r="C4" s="155"/>
      <c r="D4" s="155"/>
      <c r="E4" s="155"/>
      <c r="F4" s="155"/>
      <c r="G4" s="155"/>
      <c r="H4" s="155"/>
      <c r="I4" s="155"/>
      <c r="J4" s="155"/>
      <c r="K4" s="155"/>
      <c r="L4" s="155"/>
      <c r="M4" s="155"/>
      <c r="N4" s="155"/>
      <c r="O4" s="155"/>
      <c r="P4" s="155"/>
      <c r="Q4" s="155"/>
      <c r="R4" s="155"/>
      <c r="S4" s="155"/>
      <c r="T4" s="155"/>
    </row>
    <row r="5" spans="2:20" ht="46.75" customHeight="1" x14ac:dyDescent="0.55000000000000004">
      <c r="B5" s="163" t="s">
        <v>173</v>
      </c>
      <c r="C5" s="163"/>
      <c r="D5" s="163"/>
      <c r="E5" s="163"/>
      <c r="F5" s="163"/>
      <c r="G5" s="163"/>
      <c r="H5" s="163"/>
      <c r="I5" s="163"/>
      <c r="J5" s="163"/>
      <c r="K5" s="163"/>
      <c r="L5" s="163"/>
      <c r="M5" s="163"/>
      <c r="N5" s="163"/>
      <c r="O5" s="163"/>
      <c r="P5" s="163"/>
      <c r="Q5" s="163"/>
      <c r="R5" s="163"/>
      <c r="S5" s="163"/>
      <c r="T5" s="163"/>
    </row>
    <row r="6" spans="2:20" ht="11.4" customHeight="1" thickBot="1" x14ac:dyDescent="0.6"/>
    <row r="7" spans="2:20" ht="29.4" customHeight="1" thickBot="1" x14ac:dyDescent="0.6">
      <c r="B7" s="11">
        <v>2</v>
      </c>
      <c r="C7" s="164" t="s">
        <v>174</v>
      </c>
      <c r="D7" s="164"/>
      <c r="E7" s="164"/>
      <c r="F7" s="11">
        <v>1</v>
      </c>
      <c r="G7" s="138" t="s">
        <v>429</v>
      </c>
      <c r="H7" s="138"/>
      <c r="I7" s="216"/>
      <c r="J7" s="217" t="s">
        <v>270</v>
      </c>
      <c r="K7" s="218"/>
      <c r="L7" s="219" t="s">
        <v>268</v>
      </c>
      <c r="M7" s="219"/>
      <c r="N7" s="219"/>
      <c r="O7" s="220"/>
      <c r="P7" s="71" t="s">
        <v>176</v>
      </c>
      <c r="Q7" s="167" t="s">
        <v>269</v>
      </c>
      <c r="R7" s="168"/>
      <c r="S7"/>
      <c r="T7"/>
    </row>
    <row r="8" spans="2:20" ht="29" thickBot="1" x14ac:dyDescent="0.6">
      <c r="J8" s="222" t="s">
        <v>271</v>
      </c>
      <c r="K8" s="223"/>
      <c r="L8" s="160" t="s">
        <v>177</v>
      </c>
      <c r="M8" s="160"/>
      <c r="N8"/>
      <c r="O8"/>
      <c r="P8" s="71" t="s">
        <v>178</v>
      </c>
      <c r="Q8" s="167" t="s">
        <v>179</v>
      </c>
      <c r="R8" s="168"/>
      <c r="S8"/>
      <c r="T8"/>
    </row>
    <row r="10" spans="2:20" ht="22.5" x14ac:dyDescent="0.55000000000000004">
      <c r="B10" s="227" t="s">
        <v>236</v>
      </c>
      <c r="C10" s="227"/>
      <c r="D10" s="227"/>
      <c r="E10" s="227"/>
      <c r="F10" s="227"/>
      <c r="G10" s="227"/>
      <c r="H10" s="227"/>
      <c r="I10" s="227"/>
      <c r="J10" s="227"/>
      <c r="K10" s="227"/>
      <c r="L10" s="227"/>
      <c r="M10" s="227"/>
      <c r="N10" s="227"/>
      <c r="O10" s="227"/>
      <c r="P10" s="227"/>
      <c r="Q10" s="227"/>
      <c r="R10" s="227"/>
      <c r="S10" s="227"/>
      <c r="T10" s="227"/>
    </row>
    <row r="11" spans="2:20" ht="9.65" customHeight="1" x14ac:dyDescent="0.55000000000000004"/>
    <row r="12" spans="2:20" ht="69.650000000000006" customHeight="1" x14ac:dyDescent="0.55000000000000004">
      <c r="B12" s="156" t="s">
        <v>237</v>
      </c>
      <c r="C12" s="156"/>
      <c r="D12" s="156"/>
      <c r="E12" s="156"/>
      <c r="F12" s="156"/>
      <c r="G12" s="156"/>
      <c r="H12" s="156"/>
      <c r="I12" s="156"/>
      <c r="J12" s="156"/>
      <c r="K12" s="156"/>
      <c r="L12" s="156"/>
      <c r="M12" s="156"/>
      <c r="N12" s="156"/>
      <c r="O12" s="156"/>
      <c r="P12" s="156"/>
      <c r="Q12" s="156"/>
      <c r="R12" s="156"/>
      <c r="S12" s="156"/>
      <c r="T12" s="156"/>
    </row>
    <row r="13" spans="2:20" ht="18" thickBot="1" x14ac:dyDescent="0.6"/>
    <row r="14" spans="2:20" ht="29" thickBot="1" x14ac:dyDescent="0.6">
      <c r="B14" s="157" t="s">
        <v>238</v>
      </c>
      <c r="C14" s="130"/>
      <c r="D14" s="130"/>
      <c r="E14" s="130"/>
      <c r="F14" s="130"/>
      <c r="G14" s="130"/>
      <c r="H14" s="130"/>
      <c r="I14" s="130"/>
      <c r="J14" s="130"/>
      <c r="K14" s="130"/>
      <c r="L14" s="130"/>
      <c r="M14" s="130"/>
      <c r="N14" s="130"/>
      <c r="O14" s="130"/>
      <c r="P14" s="130"/>
      <c r="Q14" s="130"/>
      <c r="R14" s="130"/>
      <c r="S14" s="130"/>
      <c r="T14" s="158"/>
    </row>
    <row r="15" spans="2:20" ht="22.5" x14ac:dyDescent="0.55000000000000004">
      <c r="B15" s="40" t="s">
        <v>239</v>
      </c>
      <c r="C15" s="132" t="s">
        <v>2</v>
      </c>
      <c r="D15" s="133"/>
      <c r="E15" s="134"/>
      <c r="F15" s="132" t="s">
        <v>12</v>
      </c>
      <c r="G15" s="133"/>
      <c r="H15" s="133"/>
      <c r="I15" s="133"/>
      <c r="J15" s="134"/>
      <c r="K15" s="42" t="s">
        <v>3</v>
      </c>
      <c r="L15" s="42" t="s">
        <v>4</v>
      </c>
      <c r="M15" s="43" t="s">
        <v>5</v>
      </c>
      <c r="N15" s="43" t="s">
        <v>6</v>
      </c>
      <c r="O15" s="43" t="s">
        <v>7</v>
      </c>
      <c r="P15" s="43" t="s">
        <v>8</v>
      </c>
      <c r="Q15" s="43" t="s">
        <v>9</v>
      </c>
      <c r="R15" s="43" t="s">
        <v>10</v>
      </c>
      <c r="S15" s="43" t="s">
        <v>11</v>
      </c>
      <c r="T15" s="39"/>
    </row>
    <row r="16" spans="2:20" ht="22.5" x14ac:dyDescent="0.55000000000000004">
      <c r="B16" s="123" t="s">
        <v>240</v>
      </c>
      <c r="C16" s="145" t="s">
        <v>44</v>
      </c>
      <c r="D16" s="146"/>
      <c r="E16" s="147"/>
      <c r="F16" s="145" t="s">
        <v>26</v>
      </c>
      <c r="G16" s="146"/>
      <c r="H16" s="146"/>
      <c r="I16" s="146"/>
      <c r="J16" s="147"/>
      <c r="K16" s="123" t="s">
        <v>21</v>
      </c>
      <c r="L16" s="123" t="s">
        <v>22</v>
      </c>
      <c r="M16" s="2">
        <v>95</v>
      </c>
      <c r="N16" s="2">
        <v>95</v>
      </c>
      <c r="O16" s="2">
        <v>95</v>
      </c>
      <c r="P16" s="2">
        <v>95</v>
      </c>
      <c r="Q16" s="2">
        <v>95</v>
      </c>
      <c r="R16" s="2">
        <v>95</v>
      </c>
      <c r="S16" s="2"/>
      <c r="T16" s="33"/>
    </row>
    <row r="17" spans="2:20" ht="22.5" x14ac:dyDescent="0.55000000000000004">
      <c r="B17" s="124"/>
      <c r="C17" s="117"/>
      <c r="D17" s="118"/>
      <c r="E17" s="119"/>
      <c r="F17" s="117"/>
      <c r="G17" s="118"/>
      <c r="H17" s="118"/>
      <c r="I17" s="118"/>
      <c r="J17" s="119"/>
      <c r="K17" s="124"/>
      <c r="L17" s="124"/>
      <c r="M17" s="43" t="s">
        <v>13</v>
      </c>
      <c r="N17" s="43" t="s">
        <v>14</v>
      </c>
      <c r="O17" s="43" t="s">
        <v>15</v>
      </c>
      <c r="P17" s="43" t="s">
        <v>16</v>
      </c>
      <c r="Q17" s="43" t="s">
        <v>17</v>
      </c>
      <c r="R17" s="43" t="s">
        <v>18</v>
      </c>
      <c r="S17" s="43" t="s">
        <v>19</v>
      </c>
      <c r="T17" s="43" t="s">
        <v>20</v>
      </c>
    </row>
    <row r="18" spans="2:20" ht="33.65" customHeight="1" thickBot="1" x14ac:dyDescent="0.6">
      <c r="B18" s="125"/>
      <c r="C18" s="120"/>
      <c r="D18" s="121"/>
      <c r="E18" s="122"/>
      <c r="F18" s="120"/>
      <c r="G18" s="121"/>
      <c r="H18" s="121"/>
      <c r="I18" s="121"/>
      <c r="J18" s="122"/>
      <c r="K18" s="125"/>
      <c r="L18" s="125"/>
      <c r="M18" s="2">
        <v>95</v>
      </c>
      <c r="N18" s="2">
        <v>95</v>
      </c>
      <c r="O18" s="2">
        <v>95</v>
      </c>
      <c r="P18" s="2">
        <v>95</v>
      </c>
      <c r="Q18" s="2">
        <v>95</v>
      </c>
      <c r="R18" s="2">
        <v>95</v>
      </c>
      <c r="S18" s="2"/>
      <c r="T18" s="2"/>
    </row>
    <row r="19" spans="2:20" ht="22.5" x14ac:dyDescent="0.55000000000000004">
      <c r="B19" s="123" t="s">
        <v>241</v>
      </c>
      <c r="C19" s="144" t="s">
        <v>45</v>
      </c>
      <c r="D19" s="115"/>
      <c r="E19" s="116"/>
      <c r="F19" s="144" t="s">
        <v>242</v>
      </c>
      <c r="G19" s="115"/>
      <c r="H19" s="115"/>
      <c r="I19" s="115"/>
      <c r="J19" s="116"/>
      <c r="K19" s="123" t="s">
        <v>21</v>
      </c>
      <c r="L19" s="123" t="s">
        <v>22</v>
      </c>
      <c r="M19" s="43" t="s">
        <v>5</v>
      </c>
      <c r="N19" s="43" t="s">
        <v>6</v>
      </c>
      <c r="O19" s="43" t="s">
        <v>7</v>
      </c>
      <c r="P19" s="43" t="s">
        <v>8</v>
      </c>
      <c r="Q19" s="43" t="s">
        <v>9</v>
      </c>
      <c r="R19" s="43" t="s">
        <v>10</v>
      </c>
      <c r="S19" s="43" t="s">
        <v>11</v>
      </c>
      <c r="T19" s="39"/>
    </row>
    <row r="20" spans="2:20" ht="22.5" x14ac:dyDescent="0.55000000000000004">
      <c r="B20" s="124"/>
      <c r="C20" s="117"/>
      <c r="D20" s="118"/>
      <c r="E20" s="119"/>
      <c r="F20" s="117"/>
      <c r="G20" s="118"/>
      <c r="H20" s="118"/>
      <c r="I20" s="118"/>
      <c r="J20" s="119"/>
      <c r="K20" s="124"/>
      <c r="L20" s="124"/>
      <c r="M20" s="2">
        <v>100</v>
      </c>
      <c r="N20" s="2">
        <v>110</v>
      </c>
      <c r="O20" s="2">
        <v>121</v>
      </c>
      <c r="P20" s="2">
        <v>133</v>
      </c>
      <c r="Q20" s="2">
        <v>146</v>
      </c>
      <c r="R20" s="2">
        <v>160</v>
      </c>
      <c r="S20" s="2">
        <f>SUM(M20:R20)</f>
        <v>770</v>
      </c>
      <c r="T20" s="33"/>
    </row>
    <row r="21" spans="2:20" ht="22.5" x14ac:dyDescent="0.55000000000000004">
      <c r="B21" s="124"/>
      <c r="C21" s="117"/>
      <c r="D21" s="118"/>
      <c r="E21" s="119"/>
      <c r="F21" s="117"/>
      <c r="G21" s="118"/>
      <c r="H21" s="118"/>
      <c r="I21" s="118"/>
      <c r="J21" s="119"/>
      <c r="K21" s="124"/>
      <c r="L21" s="124"/>
      <c r="M21" s="43" t="s">
        <v>13</v>
      </c>
      <c r="N21" s="43" t="s">
        <v>14</v>
      </c>
      <c r="O21" s="43" t="s">
        <v>15</v>
      </c>
      <c r="P21" s="43" t="s">
        <v>16</v>
      </c>
      <c r="Q21" s="43" t="s">
        <v>17</v>
      </c>
      <c r="R21" s="43" t="s">
        <v>18</v>
      </c>
      <c r="S21" s="43" t="s">
        <v>19</v>
      </c>
      <c r="T21" s="43" t="s">
        <v>20</v>
      </c>
    </row>
    <row r="22" spans="2:20" ht="23" thickBot="1" x14ac:dyDescent="0.6">
      <c r="B22" s="125"/>
      <c r="C22" s="120"/>
      <c r="D22" s="121"/>
      <c r="E22" s="122"/>
      <c r="F22" s="120"/>
      <c r="G22" s="121"/>
      <c r="H22" s="121"/>
      <c r="I22" s="121"/>
      <c r="J22" s="122"/>
      <c r="K22" s="125"/>
      <c r="L22" s="125"/>
      <c r="M22" s="2">
        <v>176</v>
      </c>
      <c r="N22" s="2">
        <v>193</v>
      </c>
      <c r="O22" s="2">
        <v>212</v>
      </c>
      <c r="P22" s="2">
        <v>233</v>
      </c>
      <c r="Q22" s="2">
        <v>256</v>
      </c>
      <c r="R22" s="2">
        <v>281</v>
      </c>
      <c r="S22" s="2">
        <f>SUM(M22:R22)</f>
        <v>1351</v>
      </c>
      <c r="T22" s="2">
        <f>S20+S22</f>
        <v>2121</v>
      </c>
    </row>
    <row r="23" spans="2:20" ht="22.5" x14ac:dyDescent="0.55000000000000004">
      <c r="B23" s="123" t="s">
        <v>42</v>
      </c>
      <c r="C23" s="144" t="s">
        <v>25</v>
      </c>
      <c r="D23" s="115"/>
      <c r="E23" s="116"/>
      <c r="F23" s="114" t="s">
        <v>243</v>
      </c>
      <c r="G23" s="115"/>
      <c r="H23" s="115"/>
      <c r="I23" s="115"/>
      <c r="J23" s="116"/>
      <c r="K23" s="123" t="s">
        <v>21</v>
      </c>
      <c r="L23" s="123" t="s">
        <v>22</v>
      </c>
      <c r="M23" s="43" t="s">
        <v>5</v>
      </c>
      <c r="N23" s="43" t="s">
        <v>6</v>
      </c>
      <c r="O23" s="43" t="s">
        <v>7</v>
      </c>
      <c r="P23" s="43" t="s">
        <v>8</v>
      </c>
      <c r="Q23" s="43" t="s">
        <v>9</v>
      </c>
      <c r="R23" s="43" t="s">
        <v>10</v>
      </c>
      <c r="S23" s="43" t="s">
        <v>11</v>
      </c>
      <c r="T23" s="39"/>
    </row>
    <row r="24" spans="2:20" ht="22.5" x14ac:dyDescent="0.55000000000000004">
      <c r="B24" s="124"/>
      <c r="C24" s="117"/>
      <c r="D24" s="118"/>
      <c r="E24" s="119"/>
      <c r="F24" s="117"/>
      <c r="G24" s="118"/>
      <c r="H24" s="118"/>
      <c r="I24" s="118"/>
      <c r="J24" s="119"/>
      <c r="K24" s="124"/>
      <c r="L24" s="124"/>
      <c r="M24" s="2">
        <v>9500</v>
      </c>
      <c r="N24" s="2">
        <v>10450</v>
      </c>
      <c r="O24" s="2">
        <v>11495</v>
      </c>
      <c r="P24" s="2">
        <v>12635</v>
      </c>
      <c r="Q24" s="2">
        <v>13870</v>
      </c>
      <c r="R24" s="2">
        <v>15200</v>
      </c>
      <c r="S24" s="2">
        <f>SUM(M24:R24)</f>
        <v>73150</v>
      </c>
      <c r="T24" s="33"/>
    </row>
    <row r="25" spans="2:20" ht="22.5" x14ac:dyDescent="0.55000000000000004">
      <c r="B25" s="124"/>
      <c r="C25" s="117"/>
      <c r="D25" s="118"/>
      <c r="E25" s="119"/>
      <c r="F25" s="117"/>
      <c r="G25" s="118"/>
      <c r="H25" s="118"/>
      <c r="I25" s="118"/>
      <c r="J25" s="119"/>
      <c r="K25" s="124"/>
      <c r="L25" s="124"/>
      <c r="M25" s="43" t="s">
        <v>13</v>
      </c>
      <c r="N25" s="43" t="s">
        <v>14</v>
      </c>
      <c r="O25" s="43" t="s">
        <v>15</v>
      </c>
      <c r="P25" s="43" t="s">
        <v>16</v>
      </c>
      <c r="Q25" s="43" t="s">
        <v>17</v>
      </c>
      <c r="R25" s="43" t="s">
        <v>18</v>
      </c>
      <c r="S25" s="43" t="s">
        <v>19</v>
      </c>
      <c r="T25" s="43" t="s">
        <v>20</v>
      </c>
    </row>
    <row r="26" spans="2:20" ht="22.5" x14ac:dyDescent="0.55000000000000004">
      <c r="B26" s="125"/>
      <c r="C26" s="120"/>
      <c r="D26" s="121"/>
      <c r="E26" s="122"/>
      <c r="F26" s="120"/>
      <c r="G26" s="121"/>
      <c r="H26" s="121"/>
      <c r="I26" s="121"/>
      <c r="J26" s="122"/>
      <c r="K26" s="125"/>
      <c r="L26" s="125"/>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56" t="s">
        <v>244</v>
      </c>
      <c r="C29" s="156"/>
      <c r="D29" s="156"/>
      <c r="E29" s="156"/>
      <c r="F29" s="156"/>
      <c r="G29" s="156"/>
      <c r="H29" s="156"/>
      <c r="I29" s="156"/>
      <c r="J29" s="156"/>
      <c r="K29" s="156"/>
      <c r="L29" s="156"/>
      <c r="M29" s="156"/>
      <c r="N29" s="156"/>
      <c r="O29" s="156"/>
      <c r="P29" s="156"/>
      <c r="Q29" s="156"/>
      <c r="R29" s="156"/>
      <c r="S29" s="156"/>
      <c r="T29" s="156"/>
    </row>
    <row r="30" spans="2:20" ht="18" collapsed="1" thickBot="1" x14ac:dyDescent="0.6"/>
    <row r="31" spans="2:20" ht="27.65" customHeight="1" thickBot="1" x14ac:dyDescent="0.6">
      <c r="C31" s="72" t="s">
        <v>245</v>
      </c>
      <c r="D31" s="73"/>
      <c r="E31" s="167" t="s">
        <v>246</v>
      </c>
      <c r="F31" s="169"/>
      <c r="G31" s="169"/>
      <c r="H31" s="169"/>
      <c r="I31" s="169"/>
      <c r="J31" s="169"/>
      <c r="K31" s="169"/>
      <c r="L31" s="168"/>
    </row>
    <row r="32" spans="2:20" ht="27.65" customHeight="1" thickBot="1" x14ac:dyDescent="0.6"/>
    <row r="33" spans="3:20" ht="27.65" customHeight="1" thickBot="1" x14ac:dyDescent="0.6">
      <c r="C33" s="72" t="s">
        <v>247</v>
      </c>
      <c r="E33" s="72" t="s">
        <v>248</v>
      </c>
      <c r="G33" s="224" t="s">
        <v>249</v>
      </c>
      <c r="H33" s="225"/>
      <c r="I33" s="225"/>
      <c r="J33" s="225"/>
      <c r="K33" s="225"/>
      <c r="L33" s="226"/>
      <c r="M33" s="224" t="s">
        <v>250</v>
      </c>
      <c r="N33" s="225"/>
      <c r="O33" s="225"/>
      <c r="P33" s="226"/>
      <c r="Q33" s="224" t="s">
        <v>251</v>
      </c>
      <c r="R33" s="225"/>
      <c r="S33" s="225"/>
      <c r="T33" s="226"/>
    </row>
    <row r="34" spans="3:20" ht="27.65" customHeight="1" thickBot="1" x14ac:dyDescent="0.6"/>
    <row r="35" spans="3:20" ht="27.65" customHeight="1" thickBot="1" x14ac:dyDescent="0.6">
      <c r="C35" s="72" t="s">
        <v>252</v>
      </c>
      <c r="E35" s="72" t="s">
        <v>253</v>
      </c>
      <c r="G35" s="228" t="s">
        <v>294</v>
      </c>
      <c r="H35" s="229"/>
      <c r="I35" s="229"/>
      <c r="J35" s="229"/>
      <c r="K35" s="229"/>
      <c r="L35" s="230"/>
      <c r="M35" s="231" t="s">
        <v>254</v>
      </c>
      <c r="N35" s="232"/>
      <c r="O35" s="232"/>
      <c r="P35" s="232"/>
      <c r="Q35" s="83" t="s">
        <v>273</v>
      </c>
      <c r="R35" s="80" t="s">
        <v>274</v>
      </c>
      <c r="S35" s="81"/>
      <c r="T35" s="82"/>
    </row>
    <row r="36" spans="3:20" ht="12" customHeight="1" thickBot="1" x14ac:dyDescent="0.6"/>
    <row r="37" spans="3:20" ht="27.65" customHeight="1" thickBot="1" x14ac:dyDescent="0.6">
      <c r="M37" s="231" t="s">
        <v>272</v>
      </c>
      <c r="N37" s="232"/>
      <c r="O37" s="232"/>
      <c r="P37" s="246"/>
    </row>
    <row r="38" spans="3:20" ht="22.75" customHeight="1" x14ac:dyDescent="0.55000000000000004">
      <c r="M38" s="73" t="s">
        <v>255</v>
      </c>
    </row>
    <row r="39" spans="3:20" ht="7.75" customHeight="1" thickBot="1" x14ac:dyDescent="0.6"/>
    <row r="40" spans="3:20" ht="27.65" customHeight="1" thickBot="1" x14ac:dyDescent="0.6">
      <c r="C40" s="72" t="s">
        <v>256</v>
      </c>
      <c r="E40" s="72" t="s">
        <v>257</v>
      </c>
      <c r="G40" s="224" t="s">
        <v>300</v>
      </c>
      <c r="H40" s="225"/>
      <c r="I40" s="225"/>
      <c r="J40" s="225"/>
      <c r="K40" s="225"/>
      <c r="L40" s="226"/>
      <c r="M40" s="224" t="s">
        <v>301</v>
      </c>
      <c r="N40" s="225"/>
      <c r="O40" s="225"/>
      <c r="P40" s="226"/>
      <c r="Q40" s="83" t="s">
        <v>273</v>
      </c>
      <c r="R40" s="80" t="s">
        <v>274</v>
      </c>
      <c r="S40" s="81"/>
      <c r="T40" s="82"/>
    </row>
    <row r="41" spans="3:20" ht="18" customHeight="1" thickBot="1" x14ac:dyDescent="0.6">
      <c r="Q41" s="74"/>
      <c r="R41" s="74"/>
      <c r="S41" s="74"/>
      <c r="T41" s="74"/>
    </row>
    <row r="42" spans="3:20" ht="27.65" customHeight="1" thickBot="1" x14ac:dyDescent="0.6">
      <c r="C42" s="72" t="s">
        <v>258</v>
      </c>
      <c r="E42" s="72" t="s">
        <v>259</v>
      </c>
      <c r="G42" s="224" t="s">
        <v>302</v>
      </c>
      <c r="H42" s="225"/>
      <c r="I42" s="225"/>
      <c r="J42" s="225"/>
      <c r="K42" s="225"/>
      <c r="L42" s="226"/>
      <c r="M42" s="224" t="s">
        <v>303</v>
      </c>
      <c r="N42" s="225"/>
      <c r="O42" s="225"/>
      <c r="P42" s="226"/>
      <c r="Q42" s="83" t="s">
        <v>273</v>
      </c>
      <c r="R42" s="80" t="s">
        <v>274</v>
      </c>
      <c r="S42" s="81"/>
      <c r="T42" s="82"/>
    </row>
    <row r="43" spans="3:20" ht="27.65" customHeight="1" x14ac:dyDescent="0.55000000000000004"/>
    <row r="44" spans="3:20" ht="27.65" customHeight="1" thickBot="1" x14ac:dyDescent="0.6">
      <c r="C44" s="75" t="s">
        <v>24</v>
      </c>
    </row>
    <row r="45" spans="3:20" ht="91.75" customHeight="1" thickBot="1" x14ac:dyDescent="0.6">
      <c r="C45" s="236" t="s">
        <v>305</v>
      </c>
      <c r="D45" s="237"/>
      <c r="E45" s="237"/>
      <c r="F45" s="237"/>
      <c r="G45" s="237"/>
      <c r="H45" s="237"/>
      <c r="I45" s="237"/>
      <c r="J45" s="237"/>
      <c r="K45" s="237"/>
      <c r="L45" s="237"/>
      <c r="M45" s="237"/>
      <c r="N45" s="237"/>
      <c r="O45" s="237"/>
      <c r="P45" s="237"/>
      <c r="Q45" s="237"/>
      <c r="R45" s="237"/>
      <c r="S45" s="237"/>
      <c r="T45" s="238"/>
    </row>
    <row r="46" spans="3:20" ht="27.65" customHeight="1" thickBot="1" x14ac:dyDescent="0.6"/>
    <row r="47" spans="3:20" ht="27.65" customHeight="1" thickBot="1" x14ac:dyDescent="0.6">
      <c r="C47" s="72" t="s">
        <v>260</v>
      </c>
      <c r="D47" s="73"/>
      <c r="E47" s="167" t="s">
        <v>261</v>
      </c>
      <c r="F47" s="169"/>
      <c r="G47" s="169"/>
      <c r="H47" s="169"/>
      <c r="I47" s="169"/>
      <c r="J47" s="169"/>
      <c r="K47" s="169"/>
      <c r="L47" s="168"/>
    </row>
    <row r="48" spans="3:20" ht="27.65" customHeight="1" thickBot="1" x14ac:dyDescent="0.6"/>
    <row r="49" spans="3:20" ht="27.65" customHeight="1" thickBot="1" x14ac:dyDescent="0.6">
      <c r="C49" s="72" t="s">
        <v>262</v>
      </c>
      <c r="E49" s="72" t="s">
        <v>253</v>
      </c>
      <c r="G49" s="239" t="s">
        <v>263</v>
      </c>
      <c r="H49" s="240"/>
      <c r="I49" s="240"/>
      <c r="J49" s="240"/>
      <c r="K49" s="240"/>
      <c r="L49" s="241"/>
      <c r="M49" s="242" t="s">
        <v>264</v>
      </c>
      <c r="N49" s="243"/>
      <c r="O49" s="243"/>
      <c r="P49" s="244"/>
      <c r="Q49" s="224" t="s">
        <v>196</v>
      </c>
      <c r="R49" s="225"/>
      <c r="S49" s="225"/>
      <c r="T49" s="226"/>
    </row>
    <row r="50" spans="3:20" ht="27.65" customHeight="1" x14ac:dyDescent="0.55000000000000004">
      <c r="I50" s="245" t="s">
        <v>265</v>
      </c>
      <c r="J50" s="245"/>
      <c r="K50" s="245"/>
      <c r="L50" s="73" t="s">
        <v>46</v>
      </c>
      <c r="M50" s="73"/>
      <c r="N50" s="73"/>
      <c r="O50" s="76" t="s">
        <v>265</v>
      </c>
      <c r="P50" s="76" t="s">
        <v>46</v>
      </c>
    </row>
    <row r="51" spans="3:20" ht="27.65" customHeight="1" thickBot="1" x14ac:dyDescent="0.6">
      <c r="C51" s="75" t="s">
        <v>24</v>
      </c>
    </row>
    <row r="52" spans="3:20" ht="78" customHeight="1" thickBot="1" x14ac:dyDescent="0.6">
      <c r="C52" s="233" t="s">
        <v>266</v>
      </c>
      <c r="D52" s="234"/>
      <c r="E52" s="234"/>
      <c r="F52" s="234"/>
      <c r="G52" s="234"/>
      <c r="H52" s="234"/>
      <c r="I52" s="234"/>
      <c r="J52" s="234"/>
      <c r="K52" s="234"/>
      <c r="L52" s="234"/>
      <c r="M52" s="234"/>
      <c r="N52" s="234"/>
      <c r="O52" s="234"/>
      <c r="P52" s="234"/>
      <c r="Q52" s="234"/>
      <c r="R52" s="234"/>
      <c r="S52" s="234"/>
      <c r="T52" s="235"/>
    </row>
    <row r="53" spans="3:20" ht="56.4" customHeight="1" thickBot="1" x14ac:dyDescent="0.6">
      <c r="C53" s="236" t="s">
        <v>267</v>
      </c>
      <c r="D53" s="237"/>
      <c r="E53" s="237"/>
      <c r="F53" s="237"/>
      <c r="G53" s="237"/>
      <c r="H53" s="237"/>
      <c r="I53" s="237"/>
      <c r="J53" s="237"/>
      <c r="K53" s="237"/>
      <c r="L53" s="237"/>
      <c r="M53" s="237"/>
      <c r="N53" s="237"/>
      <c r="O53" s="237"/>
      <c r="P53" s="237"/>
      <c r="Q53" s="237"/>
      <c r="R53" s="237"/>
      <c r="S53" s="237"/>
      <c r="T53" s="238"/>
    </row>
    <row r="54" spans="3:20" ht="27.65" customHeight="1" collapsed="1" x14ac:dyDescent="0.55000000000000004"/>
  </sheetData>
  <mergeCells count="53">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 ref="M42:P42"/>
    <mergeCell ref="E31:L31"/>
    <mergeCell ref="G33:L33"/>
    <mergeCell ref="M33:P33"/>
    <mergeCell ref="Q33:T33"/>
    <mergeCell ref="G35:L35"/>
    <mergeCell ref="M35:P35"/>
    <mergeCell ref="B29:T29"/>
    <mergeCell ref="L16:L18"/>
    <mergeCell ref="B19:B22"/>
    <mergeCell ref="C19:E22"/>
    <mergeCell ref="F19:J22"/>
    <mergeCell ref="K19:K22"/>
    <mergeCell ref="L19:L22"/>
    <mergeCell ref="K16:K18"/>
    <mergeCell ref="B23:B26"/>
    <mergeCell ref="C23:E26"/>
    <mergeCell ref="F23:J26"/>
    <mergeCell ref="K23:K26"/>
    <mergeCell ref="L23:L26"/>
    <mergeCell ref="C15:E15"/>
    <mergeCell ref="F15:J15"/>
    <mergeCell ref="B16:B18"/>
    <mergeCell ref="C16:E18"/>
    <mergeCell ref="F16:J18"/>
    <mergeCell ref="Q8:R8"/>
    <mergeCell ref="B10:T10"/>
    <mergeCell ref="B12:T12"/>
    <mergeCell ref="B14:T14"/>
    <mergeCell ref="B2:H2"/>
    <mergeCell ref="I2:J2"/>
    <mergeCell ref="L2:T2"/>
    <mergeCell ref="B4:T4"/>
    <mergeCell ref="B5:T5"/>
    <mergeCell ref="C7:E7"/>
    <mergeCell ref="G7:I7"/>
    <mergeCell ref="Q7:R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演習の趣旨と利用方法</vt:lpstr>
      <vt:lpstr>A_EXCEL予算実務→</vt:lpstr>
      <vt:lpstr>A①_入力</vt:lpstr>
      <vt:lpstr>A②_出力</vt:lpstr>
      <vt:lpstr>B_予算会計システム→</vt:lpstr>
      <vt:lpstr>Ｂ①マスタ登録</vt:lpstr>
      <vt:lpstr>B①_1_期首BS等残高取込</vt:lpstr>
      <vt:lpstr>B①_2_期首債権債務の決済予定</vt:lpstr>
      <vt:lpstr>B②入力画面</vt:lpstr>
      <vt:lpstr>B③_予算仕訳</vt:lpstr>
      <vt:lpstr>B④予算元帳 </vt:lpstr>
      <vt:lpstr>A①_入力!Print_Area</vt:lpstr>
      <vt:lpstr>A②_出力!Print_Area</vt:lpstr>
      <vt:lpstr>B①_1_期首BS等残高取込!Print_Area</vt:lpstr>
      <vt:lpstr>B①_2_期首債権債務の決済予定!Print_Area</vt:lpstr>
      <vt:lpstr>Ｂ①マスタ登録!Print_Area</vt:lpstr>
      <vt:lpstr>B②入力画面!Print_Area</vt:lpstr>
      <vt:lpstr>B③_予算仕訳!Print_Area</vt:lpstr>
      <vt:lpstr>'B④予算元帳 '!Print_Area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lpstr>'B④予算元帳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2021-11-10T09:17:40Z</cp:lastPrinted>
  <dcterms:created xsi:type="dcterms:W3CDTF">2021-09-20T04:00:10Z</dcterms:created>
  <dcterms:modified xsi:type="dcterms:W3CDTF">2021-11-11T01:14:57Z</dcterms:modified>
</cp:coreProperties>
</file>